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88" windowWidth="15036" windowHeight="8148"/>
  </bookViews>
  <sheets>
    <sheet name="Все года" sheetId="1" r:id="rId1"/>
  </sheets>
  <definedNames>
    <definedName name="_xlnm.Print_Titles" localSheetId="0">'Все года'!$8:$8</definedName>
  </definedNames>
  <calcPr calcId="145621"/>
</workbook>
</file>

<file path=xl/calcChain.xml><?xml version="1.0" encoding="utf-8"?>
<calcChain xmlns="http://schemas.openxmlformats.org/spreadsheetml/2006/main">
  <c r="U20" i="1" l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T20" i="1"/>
  <c r="U74" i="1"/>
  <c r="V74" i="1"/>
  <c r="Y74" i="1"/>
  <c r="Z74" i="1"/>
  <c r="AC74" i="1"/>
  <c r="AD74" i="1"/>
  <c r="AG74" i="1"/>
  <c r="AH74" i="1"/>
  <c r="AK74" i="1"/>
  <c r="AL74" i="1"/>
  <c r="T74" i="1"/>
  <c r="V79" i="1"/>
  <c r="Z79" i="1"/>
  <c r="AD79" i="1"/>
  <c r="AH79" i="1"/>
  <c r="AL79" i="1"/>
  <c r="U80" i="1"/>
  <c r="U79" i="1" s="1"/>
  <c r="V80" i="1"/>
  <c r="W80" i="1"/>
  <c r="W79" i="1" s="1"/>
  <c r="X80" i="1"/>
  <c r="X79" i="1" s="1"/>
  <c r="Y80" i="1"/>
  <c r="Y79" i="1" s="1"/>
  <c r="Z80" i="1"/>
  <c r="AA80" i="1"/>
  <c r="AA79" i="1" s="1"/>
  <c r="AB80" i="1"/>
  <c r="AB79" i="1" s="1"/>
  <c r="AC80" i="1"/>
  <c r="AC79" i="1" s="1"/>
  <c r="AD80" i="1"/>
  <c r="AE80" i="1"/>
  <c r="AE79" i="1" s="1"/>
  <c r="AF80" i="1"/>
  <c r="AF79" i="1" s="1"/>
  <c r="AG80" i="1"/>
  <c r="AG79" i="1" s="1"/>
  <c r="AH80" i="1"/>
  <c r="AI80" i="1"/>
  <c r="AI79" i="1" s="1"/>
  <c r="AJ80" i="1"/>
  <c r="AJ79" i="1" s="1"/>
  <c r="AK80" i="1"/>
  <c r="AK79" i="1" s="1"/>
  <c r="AL80" i="1"/>
  <c r="AM80" i="1"/>
  <c r="AM79" i="1" s="1"/>
  <c r="AN80" i="1"/>
  <c r="AN79" i="1" s="1"/>
  <c r="T80" i="1"/>
  <c r="T79" i="1" s="1"/>
  <c r="U75" i="1"/>
  <c r="V75" i="1"/>
  <c r="W75" i="1"/>
  <c r="W74" i="1" s="1"/>
  <c r="X75" i="1"/>
  <c r="X74" i="1" s="1"/>
  <c r="Y75" i="1"/>
  <c r="Z75" i="1"/>
  <c r="AA75" i="1"/>
  <c r="AA74" i="1" s="1"/>
  <c r="AB75" i="1"/>
  <c r="AB74" i="1" s="1"/>
  <c r="AC75" i="1"/>
  <c r="AD75" i="1"/>
  <c r="AE75" i="1"/>
  <c r="AE74" i="1" s="1"/>
  <c r="AF75" i="1"/>
  <c r="AF74" i="1" s="1"/>
  <c r="AG75" i="1"/>
  <c r="AH75" i="1"/>
  <c r="AI75" i="1"/>
  <c r="AI74" i="1" s="1"/>
  <c r="AJ75" i="1"/>
  <c r="AJ74" i="1" s="1"/>
  <c r="AK75" i="1"/>
  <c r="AL75" i="1"/>
  <c r="AM75" i="1"/>
  <c r="AM74" i="1" s="1"/>
  <c r="AN75" i="1"/>
  <c r="AN74" i="1" s="1"/>
  <c r="T75" i="1"/>
  <c r="W69" i="1"/>
  <c r="AA69" i="1"/>
  <c r="AE69" i="1"/>
  <c r="AI69" i="1"/>
  <c r="AM69" i="1"/>
  <c r="U72" i="1"/>
  <c r="V72" i="1"/>
  <c r="V69" i="1" s="1"/>
  <c r="W72" i="1"/>
  <c r="X72" i="1"/>
  <c r="Y72" i="1"/>
  <c r="Z72" i="1"/>
  <c r="Z69" i="1" s="1"/>
  <c r="AA72" i="1"/>
  <c r="AB72" i="1"/>
  <c r="AC72" i="1"/>
  <c r="AD72" i="1"/>
  <c r="AD69" i="1" s="1"/>
  <c r="AE72" i="1"/>
  <c r="AF72" i="1"/>
  <c r="AG72" i="1"/>
  <c r="AH72" i="1"/>
  <c r="AH69" i="1" s="1"/>
  <c r="AI72" i="1"/>
  <c r="AJ72" i="1"/>
  <c r="AK72" i="1"/>
  <c r="AL72" i="1"/>
  <c r="AL69" i="1" s="1"/>
  <c r="AM72" i="1"/>
  <c r="AN72" i="1"/>
  <c r="T72" i="1"/>
  <c r="U70" i="1"/>
  <c r="U69" i="1" s="1"/>
  <c r="V70" i="1"/>
  <c r="W70" i="1"/>
  <c r="X70" i="1"/>
  <c r="X69" i="1" s="1"/>
  <c r="Y70" i="1"/>
  <c r="Y69" i="1" s="1"/>
  <c r="Z70" i="1"/>
  <c r="AA70" i="1"/>
  <c r="AB70" i="1"/>
  <c r="AB69" i="1" s="1"/>
  <c r="AC70" i="1"/>
  <c r="AC69" i="1" s="1"/>
  <c r="AD70" i="1"/>
  <c r="AE70" i="1"/>
  <c r="AF70" i="1"/>
  <c r="AF69" i="1" s="1"/>
  <c r="AG70" i="1"/>
  <c r="AG69" i="1" s="1"/>
  <c r="AH70" i="1"/>
  <c r="AI70" i="1"/>
  <c r="AJ70" i="1"/>
  <c r="AJ69" i="1" s="1"/>
  <c r="AK70" i="1"/>
  <c r="AK69" i="1" s="1"/>
  <c r="AL70" i="1"/>
  <c r="AM70" i="1"/>
  <c r="AN70" i="1"/>
  <c r="AN69" i="1" s="1"/>
  <c r="T70" i="1"/>
  <c r="T69" i="1" s="1"/>
  <c r="U57" i="1" l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T57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T51" i="1"/>
  <c r="U49" i="1"/>
  <c r="U48" i="1" s="1"/>
  <c r="V49" i="1"/>
  <c r="V48" i="1" s="1"/>
  <c r="W49" i="1"/>
  <c r="W48" i="1" s="1"/>
  <c r="X49" i="1"/>
  <c r="X48" i="1" s="1"/>
  <c r="Y49" i="1"/>
  <c r="Y48" i="1" s="1"/>
  <c r="Z49" i="1"/>
  <c r="Z48" i="1" s="1"/>
  <c r="AA49" i="1"/>
  <c r="AA48" i="1" s="1"/>
  <c r="AB49" i="1"/>
  <c r="AB48" i="1" s="1"/>
  <c r="AC49" i="1"/>
  <c r="AC48" i="1" s="1"/>
  <c r="AD49" i="1"/>
  <c r="AD48" i="1" s="1"/>
  <c r="AE49" i="1"/>
  <c r="AE48" i="1" s="1"/>
  <c r="AF49" i="1"/>
  <c r="AF48" i="1" s="1"/>
  <c r="AG49" i="1"/>
  <c r="AG48" i="1" s="1"/>
  <c r="AH49" i="1"/>
  <c r="AH48" i="1" s="1"/>
  <c r="AI49" i="1"/>
  <c r="AI48" i="1" s="1"/>
  <c r="AJ49" i="1"/>
  <c r="AJ48" i="1" s="1"/>
  <c r="AK49" i="1"/>
  <c r="AK48" i="1" s="1"/>
  <c r="AL49" i="1"/>
  <c r="AL48" i="1" s="1"/>
  <c r="AM49" i="1"/>
  <c r="AM48" i="1" s="1"/>
  <c r="AN49" i="1"/>
  <c r="T49" i="1"/>
  <c r="T48" i="1" s="1"/>
  <c r="U44" i="1"/>
  <c r="V44" i="1"/>
  <c r="V38" i="1" s="1"/>
  <c r="W44" i="1"/>
  <c r="X44" i="1"/>
  <c r="X38" i="1" s="1"/>
  <c r="Y44" i="1"/>
  <c r="Z44" i="1"/>
  <c r="Z38" i="1" s="1"/>
  <c r="AA44" i="1"/>
  <c r="AB44" i="1"/>
  <c r="AB38" i="1" s="1"/>
  <c r="AC44" i="1"/>
  <c r="AD44" i="1"/>
  <c r="AD38" i="1" s="1"/>
  <c r="AE44" i="1"/>
  <c r="AF44" i="1"/>
  <c r="AF38" i="1" s="1"/>
  <c r="AG44" i="1"/>
  <c r="AH44" i="1"/>
  <c r="AH38" i="1" s="1"/>
  <c r="AI44" i="1"/>
  <c r="AJ44" i="1"/>
  <c r="AJ38" i="1" s="1"/>
  <c r="AK44" i="1"/>
  <c r="AL44" i="1"/>
  <c r="AL38" i="1" s="1"/>
  <c r="AM44" i="1"/>
  <c r="AN44" i="1"/>
  <c r="AN38" i="1" s="1"/>
  <c r="T44" i="1"/>
  <c r="U39" i="1"/>
  <c r="U38" i="1" s="1"/>
  <c r="V39" i="1"/>
  <c r="W39" i="1"/>
  <c r="W38" i="1" s="1"/>
  <c r="X39" i="1"/>
  <c r="Y39" i="1"/>
  <c r="Y38" i="1" s="1"/>
  <c r="Z39" i="1"/>
  <c r="AA39" i="1"/>
  <c r="AA38" i="1" s="1"/>
  <c r="AB39" i="1"/>
  <c r="AC39" i="1"/>
  <c r="AC38" i="1" s="1"/>
  <c r="AD39" i="1"/>
  <c r="AE39" i="1"/>
  <c r="AE38" i="1" s="1"/>
  <c r="AF39" i="1"/>
  <c r="AG39" i="1"/>
  <c r="AG38" i="1" s="1"/>
  <c r="AH39" i="1"/>
  <c r="AI39" i="1"/>
  <c r="AI38" i="1" s="1"/>
  <c r="AJ39" i="1"/>
  <c r="AK39" i="1"/>
  <c r="AK38" i="1" s="1"/>
  <c r="AL39" i="1"/>
  <c r="AM39" i="1"/>
  <c r="AM38" i="1" s="1"/>
  <c r="AN39" i="1"/>
  <c r="T39" i="1"/>
  <c r="T38" i="1" s="1"/>
  <c r="U31" i="1"/>
  <c r="W31" i="1"/>
  <c r="Y31" i="1"/>
  <c r="AA31" i="1"/>
  <c r="AC31" i="1"/>
  <c r="AE31" i="1"/>
  <c r="AG31" i="1"/>
  <c r="AI31" i="1"/>
  <c r="AK31" i="1"/>
  <c r="AM31" i="1"/>
  <c r="T31" i="1"/>
  <c r="U32" i="1"/>
  <c r="V32" i="1"/>
  <c r="V31" i="1" s="1"/>
  <c r="W32" i="1"/>
  <c r="X32" i="1"/>
  <c r="X31" i="1" s="1"/>
  <c r="Y32" i="1"/>
  <c r="Z32" i="1"/>
  <c r="Z31" i="1" s="1"/>
  <c r="AA32" i="1"/>
  <c r="AB32" i="1"/>
  <c r="AB31" i="1" s="1"/>
  <c r="AC32" i="1"/>
  <c r="AD32" i="1"/>
  <c r="AD31" i="1" s="1"/>
  <c r="AE32" i="1"/>
  <c r="AF32" i="1"/>
  <c r="AF31" i="1" s="1"/>
  <c r="AG32" i="1"/>
  <c r="AH32" i="1"/>
  <c r="AH31" i="1" s="1"/>
  <c r="AI32" i="1"/>
  <c r="AJ32" i="1"/>
  <c r="AJ31" i="1" s="1"/>
  <c r="AK32" i="1"/>
  <c r="AL32" i="1"/>
  <c r="AL31" i="1" s="1"/>
  <c r="AM32" i="1"/>
  <c r="AN32" i="1"/>
  <c r="AN31" i="1" s="1"/>
  <c r="T32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T18" i="1"/>
  <c r="U12" i="1"/>
  <c r="U9" i="1" s="1"/>
  <c r="U82" i="1" s="1"/>
  <c r="V12" i="1"/>
  <c r="V9" i="1" s="1"/>
  <c r="W12" i="1"/>
  <c r="W9" i="1" s="1"/>
  <c r="X12" i="1"/>
  <c r="X9" i="1" s="1"/>
  <c r="Y12" i="1"/>
  <c r="Y9" i="1" s="1"/>
  <c r="Y82" i="1" s="1"/>
  <c r="Z12" i="1"/>
  <c r="Z9" i="1" s="1"/>
  <c r="AA12" i="1"/>
  <c r="AA9" i="1" s="1"/>
  <c r="AB12" i="1"/>
  <c r="AB9" i="1" s="1"/>
  <c r="AC12" i="1"/>
  <c r="AC9" i="1" s="1"/>
  <c r="AC82" i="1" s="1"/>
  <c r="AD12" i="1"/>
  <c r="AD9" i="1" s="1"/>
  <c r="AE12" i="1"/>
  <c r="AE9" i="1" s="1"/>
  <c r="AF12" i="1"/>
  <c r="AF9" i="1" s="1"/>
  <c r="AG12" i="1"/>
  <c r="AG9" i="1" s="1"/>
  <c r="AG82" i="1" s="1"/>
  <c r="AH12" i="1"/>
  <c r="AH9" i="1" s="1"/>
  <c r="AI12" i="1"/>
  <c r="AI9" i="1" s="1"/>
  <c r="AJ12" i="1"/>
  <c r="AJ9" i="1" s="1"/>
  <c r="AK12" i="1"/>
  <c r="AK9" i="1" s="1"/>
  <c r="AK82" i="1" s="1"/>
  <c r="AL12" i="1"/>
  <c r="AL9" i="1" s="1"/>
  <c r="AM12" i="1"/>
  <c r="AM9" i="1" s="1"/>
  <c r="AN12" i="1"/>
  <c r="AN9" i="1" s="1"/>
  <c r="T12" i="1"/>
  <c r="T9" i="1" s="1"/>
  <c r="AJ82" i="1" l="1"/>
  <c r="AF82" i="1"/>
  <c r="AB82" i="1"/>
  <c r="X82" i="1"/>
  <c r="AM82" i="1"/>
  <c r="AI82" i="1"/>
  <c r="AE82" i="1"/>
  <c r="AA82" i="1"/>
  <c r="W82" i="1"/>
  <c r="AL82" i="1"/>
  <c r="AH82" i="1"/>
  <c r="AD82" i="1"/>
  <c r="Z82" i="1"/>
  <c r="V82" i="1"/>
  <c r="AN48" i="1"/>
  <c r="AN82" i="1" s="1"/>
  <c r="T82" i="1"/>
</calcChain>
</file>

<file path=xl/sharedStrings.xml><?xml version="1.0" encoding="utf-8"?>
<sst xmlns="http://schemas.openxmlformats.org/spreadsheetml/2006/main" count="469" uniqueCount="178">
  <si>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</si>
  <si>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</si>
  <si>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</si>
  <si>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</si>
  <si>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</si>
  <si>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</si>
  <si>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</si>
  <si>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</si>
  <si>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</si>
  <si>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</si>
  <si>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</si>
  <si>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</si>
  <si>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</si>
  <si>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</si>
  <si>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</si>
  <si>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2019 г.</t>
  </si>
  <si>
    <t>2019 г. (Ф)</t>
  </si>
  <si>
    <t>2019 г. (Р)</t>
  </si>
  <si>
    <t>2019 г. (М)</t>
  </si>
  <si>
    <t>2019 г. (П)</t>
  </si>
  <si>
    <t>2020 г.</t>
  </si>
  <si>
    <t>2020 г. (Ф)</t>
  </si>
  <si>
    <t>2020 г. (Р)</t>
  </si>
  <si>
    <t>2020 г. (М)</t>
  </si>
  <si>
    <t>2020 г. (П)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</si>
  <si>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</si>
  <si>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</si>
  <si>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</si>
  <si>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</si>
  <si>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</si>
  <si>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90 3 00 00190</t>
  </si>
  <si>
    <t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</si>
  <si>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</si>
  <si>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</si>
  <si>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</si>
  <si>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02 2 00 00110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</si>
  <si>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</si>
  <si>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</si>
  <si>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02 2 00 00190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</si>
  <si>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</si>
  <si>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(Закупка товаров, работ и услуг для обеспечения государственных (муниципальных) нужд)</t>
  </si>
  <si>
    <t>02 2 00 90210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</si>
  <si>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 (Иные бюджетные ассигнования)</t>
  </si>
  <si>
    <t>800</t>
  </si>
  <si>
    <t>12 0 00 21020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</si>
  <si>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 (Закупка товаров, работ и услуг для обеспечения государственных (муниципальных) нужд)</t>
  </si>
  <si>
    <t>Резервные фонды</t>
  </si>
  <si>
    <t>11</t>
  </si>
  <si>
    <t>99 1 00 90100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</si>
  <si>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(Иные бюджетные ассигнования)</t>
  </si>
  <si>
    <t>Другие общегосударственные вопросы</t>
  </si>
  <si>
    <t>13</t>
  </si>
  <si>
    <t>01 0 00 21030</t>
  </si>
  <si>
    <t>Организация и проведение выставочно-ярмарочных мероприятий в рамках муниципальной программы  Семикаракорского городского поселения "Развитие субъектов малого и среднего предпринимательства" (Закупка товаров, работ и услуг для обеспечения государственных (муниципальных) нужд)</t>
  </si>
  <si>
    <t>01 0 00 22140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</si>
  <si>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 (Закупка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</si>
  <si>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(Закупка товаров, работ и услуг для обеспечения государственных (муниципальных) нужд)</t>
  </si>
  <si>
    <t>02 2 00 99990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</si>
  <si>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(Социальное обеспечение и иные выплаты населению)</t>
  </si>
  <si>
    <t>300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</si>
  <si>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(Иные бюджетные ассигнования)</t>
  </si>
  <si>
    <t>04 0 00 41020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</si>
  <si>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</si>
  <si>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</si>
  <si>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 (Иные бюджетные ассигнования)</t>
  </si>
  <si>
    <t>99 9 00 90120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</si>
  <si>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 (Иные бюджетные ассигнования)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</si>
  <si>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</si>
  <si>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</si>
  <si>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</si>
  <si>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05 1 00 21670</t>
  </si>
  <si>
    <t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</si>
  <si>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>05 2 00 22080</t>
  </si>
  <si>
    <t>Поддержание в готовности и модернизация региональной системы оповещения в рамках подпрограммы   "Защита населения от чрезвычайных ситуаций" муниципальной программы Семикаракорского городского  поселения "Защита населения и территории от чрезвычайных ситуаций, обеспечение пожарной безопасности  и безопасности людей на водных объектах" (Закупка товаров, работ и услуг для обеспечения государственных (муниципальных) нужд)</t>
  </si>
  <si>
    <t>05 2 00 85200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</si>
  <si>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 (Межбюджетные трансферты)</t>
  </si>
  <si>
    <t>500</t>
  </si>
  <si>
    <t>05 3 00 21710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</si>
  <si>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</si>
  <si>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</si>
  <si>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</si>
  <si>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07 1 00 22440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</si>
  <si>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(Закупка товаров, работ и услуг для обеспечения государственных (муниципальных) нужд)</t>
  </si>
  <si>
    <t>07 1 00 22980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</si>
  <si>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 (Закупка товаров, работ и услуг для обеспечения государственных (муниципальных) нужд)</t>
  </si>
  <si>
    <t>07 1 00 23030</t>
  </si>
  <si>
    <t>Мероприятия, связанные с организацией дорожного движения автомобильных дорог общего пользования в   рамках подпрограммы «Содержание дорог, повышение безопасности дорожного движения на территории  Семикаракорского городского поселения» муниципальной программы Семикаракорского городского  поселения «Комплексное развитие Семикаракорского городского поселения» (Закупка товаров, работ и услуг для обеспечения государственных (муниципальных) нужд)</t>
  </si>
  <si>
    <t>07 1 00 S3510</t>
  </si>
  <si>
    <t>Субсидия на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</si>
  <si>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</si>
  <si>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</si>
  <si>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</si>
  <si>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</si>
  <si>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</si>
  <si>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</si>
  <si>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 (Закупка товаров, работ и услуг для обеспечения государственных (муниципальных) нужд)</t>
  </si>
  <si>
    <t>Коммунальное хозяйство</t>
  </si>
  <si>
    <t>02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</si>
  <si>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 (Закупка товаров, работ и услуг для обеспечения государственных (муниципальных) нужд)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</si>
  <si>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</t>
  </si>
  <si>
    <t>Благоустройство</t>
  </si>
  <si>
    <t>03 0 00 22050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</si>
  <si>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 (Закупка товаров, работ и услуг для обеспечения государственных (муниципальных) нужд)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</si>
  <si>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</si>
  <si>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>07 2 00 22110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</si>
  <si>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(Закупка товаров, работ и услуг для обеспечения государственных (муниципальных) нужд)</t>
  </si>
  <si>
    <t>07 2 00 22740</t>
  </si>
  <si>
    <t>Финансовое обеспечение деятельности казенного учреждения по благоустройству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</si>
  <si>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казенного учреждения по благоустройству (Закупка товаров, работ и услуг для обеспечения государственных (муниципальных) нужд)</t>
  </si>
  <si>
    <t>Финансовое обеспечение деятельности казенного учреждения по благоустройству (Иные бюджетные ассигнования)</t>
  </si>
  <si>
    <t>07 3 00 22520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</si>
  <si>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(Закупка товаров, работ и услуг для обеспечения государственных (муниципальных) нужд)</t>
  </si>
  <si>
    <t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</si>
  <si>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>08 1 00 S4200</t>
  </si>
  <si>
    <t>Субсидии на реализацию мероприятий по благоустройству общественных территорий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(Закупка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</si>
  <si>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</si>
  <si>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</si>
  <si>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</si>
  <si>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02 1 00 22020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</si>
  <si>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 (Закупка товаров, работ и услуг для обеспечения государственных (муниципальных) нужд)</t>
  </si>
  <si>
    <t>Молодежная политика</t>
  </si>
  <si>
    <t>11 1 00 23100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</si>
  <si>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</si>
  <si>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</si>
  <si>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</si>
  <si>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</si>
  <si>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Субсидия бюджетному учреждению культуры в рамках муниципальной программы Семикаракорского   городского поселения "Развитие культуры и досуга" (Предоставление субсидий бюджетным, автономным учреждениям и иным некоммерческим организациям)</t>
  </si>
  <si>
    <t>600</t>
  </si>
  <si>
    <t>09 0 00 S3850</t>
  </si>
  <si>
    <t>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"Развитие культуры и досуга" (Предоставление субсидий бюджетным, автономным учреждениям и иным некоммерческим организациям)</t>
  </si>
  <si>
    <t>СРЕДСТВА МАССОВОЙ ИНФОРМАЦИИ</t>
  </si>
  <si>
    <t>Телевидение и радиовещание</t>
  </si>
  <si>
    <t>Всего</t>
  </si>
  <si>
    <t>Организация и проведение конференций, семинаров, "круглых столов", мастер-классов, тренингов по вопросам развития мелого и среднего предпринимательства  в рамках муниципальной программы  Семикаракорского городского поселения "Развитие субъектов малого и среднего предпринимательства" (Закупка товаров, работ и услуг для обеспечения государственных (муниципальных) нужд)</t>
  </si>
  <si>
    <t>Проведение статистических исследований социально-экономических показателей развития субъектов малого и среднего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 (Закупка товаров, работ и услуг для обеспечения государственных (муниципальных) нужд)</t>
  </si>
  <si>
    <t>02 2 00 98711</t>
  </si>
  <si>
    <t>Осуществление закупок в части приобретения работ, услуг по освещению деятельности Администрации Семикаракорского городского поселения в средствах массовой информации, печатнгых изданиях, в информационно-телекоммуникационной сети "Интернет" 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(Закупка товаров, работ и услуг для обеспечения государственных (муниципальных) нужд)</t>
  </si>
  <si>
    <t>04 0 00 22510</t>
  </si>
  <si>
    <t>Приобретение и техническое обслуживание камер видеонаблюдения в рамках муниципальной программы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</si>
  <si>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04 0 00 22520</t>
  </si>
  <si>
    <t>Мероприятия по развитию информационно-технологической инфраструктуры Администрации Семикаракорского городского поселения и коммуникационной инфраструктуры доступа в информационно-телекоммуникационную сеть "Интернет" в рамках муниципальной программы  Семикаракорского городского поселения "Информационное общество" (Закупка товаров, работ и услуг для обеспечения государственных (муниципальных) нужд)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</si>
  <si>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(содержание деятельности аварийно-спасательных формирований)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 (Межбюджетные трансферты)</t>
  </si>
  <si>
    <t>Межевание и постановка на государственный кадастровыфй учет границ Семикаракорского городского поселенияв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</si>
  <si>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04 0 00 22450</t>
  </si>
  <si>
    <t>04 0 00 22460</t>
  </si>
  <si>
    <t>Межевание и постановка на государственный кадастровыфй учет земельных участков, расположенных на территории Семикаракорского городского поселенияв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</si>
  <si>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Внесение изменений в генеральный план Семикаракорского городского поселения и правила землепользования и застройки Семикаракорского городского поселения 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</si>
  <si>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04 0 00 22470</t>
  </si>
  <si>
    <t>0400022480</t>
  </si>
  <si>
    <t>Отчисления на капитальный ремонт региональному оператору по неприватизированным квартирам, принадлежащим Администрации Семикаракорского городского поселения</t>
  </si>
  <si>
    <t>04 0 00 22490</t>
  </si>
  <si>
    <t>Изготовление технической и проектной документации 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</si>
  <si>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07 5 00 22170</t>
  </si>
  <si>
    <t>07 5 00 85201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</si>
  <si>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(организация водоснабжения)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 (Межбюджетные трансферты)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</si>
  <si>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лицами, изготовление брошюрованной продукции с целью информационного обеспечения развития ТОС в рамках муниципальной программы Семикаракорского  городского поселения "Развитие и поддержка территориального общественного самоуправления" (Закупка товаров, работ и услуг для обеспечения государственных (муниципальных) нужд)</t>
  </si>
  <si>
    <t>Приобретение муниципального имущества 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</si>
  <si>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04 0 00 22440</t>
  </si>
  <si>
    <t>04 0 00 22530</t>
  </si>
  <si>
    <t>Финансовое обеспечение деятельности муниципального казенного учреждения "Центр комплексного благоустройства"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(Закупка товаров, работ и услуг для обеспечения государственных (муниципальных) нужд)</t>
  </si>
  <si>
    <t>07 3 00 22740</t>
  </si>
  <si>
    <t>Финансовое обеспечение деятельности муниципального казенного учреждения "Центр комплексного благоустройства"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(Закупка товаров, работ и услуг для обеспечения государственных (муниципальных) нужд)</t>
  </si>
  <si>
    <t>07 4 00 22740</t>
  </si>
  <si>
    <t>Финансовое обеспечение деятельности муниципального казенного учреждения "Центр комплексного благоустройства"в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поселения"(Закупка товаров, работ и услуг для обеспечения государственных (муниципальных) нужд)</t>
  </si>
  <si>
    <t>Обеспечение дополнительного профессионального образования лиц, занятых в системе местного самоуправления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 (Закупка товаров, работ и услуг для обеспечения государственных (муниципальных) нужд)</t>
  </si>
  <si>
    <t>09 0 00 02860</t>
  </si>
  <si>
    <t>Субсидия муниципальному бюджетному учреждению культуры "Городской культурно-досуговый центр" в рамках муниципальной программы Семикаракорского   городского поселения "Развитие культуры и досуга" (Предоставление субсидий бюджетным, автономным учреждениям и иным некоммерческим организациям)</t>
  </si>
  <si>
    <t>09 0 00 03020</t>
  </si>
  <si>
    <t>Субсидия на софинансирование на капитальный ремонт Дома культуры, по адресу г.Семикаракорск, ул. Серегина, 1 в рамках муниципальной программы Семикаракорского городского поселения "Развитие культуры и досуга" (Предоставление субсидий бюджетным, автономным учреждениям и иным некоммерческим организациям)</t>
  </si>
  <si>
    <t>02 2 00 98712</t>
  </si>
  <si>
    <t>Осуществление закупок в части приоберетния работ, услуг по трансляции в теле- или радиоэфире (в том числе в рамках новостной программы или отдельной передачи) информации о деятельности Администрации Семикаракорского городского поселения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(Закупка товаров, работ и услуг для обеспечения государственных (муниципальных) нужд)</t>
  </si>
  <si>
    <t>06 0 00 22090</t>
  </si>
  <si>
    <t>Меропрития по обеспечению общественного порядка и противодействию преступности в рамках муниципальной программы Семикаракорского городского поселения "Обеспечение общественного порядка и противодействие преступности"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</si>
  <si>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</si>
  <si>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"Реализация функций иных органов местного самоуправления Семикаракорского городского поселения" (Специальные расходы)</t>
  </si>
  <si>
    <t>2021 г.</t>
  </si>
  <si>
    <t>Приложение 7      
к решению Собрания депутатов Семикаракорского
 городского поселения от ________ № _____ "О бюджете 
Семикаракорского городского поселения 
Семикаракорского района на 2019 год и на плановый 
период 2020 и 2021 годов</t>
  </si>
  <si>
    <t xml:space="preserve">Распределение бюджетных ассигнований по разделам, подразделам, целевым статьям 
(муниципальным программам Семикаракорского городского поселения и непрограммным направлениям 
деятельности), группам и подгруппам видов расходов классификации расходов бюджетов на 2019 год и на плановый период 2020 и 2021 годов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</si>
</sst>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/>
    <xf numFmtId="0" fontId="0" fillId="0" borderId="0" xfId="0" applyAlignme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3"/>
  <sheetViews>
    <sheetView showGridLines="0" tabSelected="1" view="pageBreakPreview" zoomScale="80" zoomScaleNormal="100" zoomScaleSheetLayoutView="80" workbookViewId="0">
      <selection activeCell="D10" sqref="D10"/>
    </sheetView>
  </sheetViews>
  <sheetFormatPr defaultRowHeight="10.199999999999999" customHeight="1" x14ac:dyDescent="0.3"/>
  <cols>
    <col min="1" max="1" width="68" style="10" customWidth="1"/>
    <col min="2" max="2" width="8.21875" style="11" customWidth="1"/>
    <col min="3" max="3" width="8.44140625" style="11" customWidth="1"/>
    <col min="4" max="4" width="16.77734375" style="11" customWidth="1"/>
    <col min="5" max="18" width="8" style="11" hidden="1"/>
    <col min="19" max="19" width="7.6640625" style="11" customWidth="1"/>
    <col min="20" max="20" width="13" style="11" customWidth="1"/>
    <col min="21" max="34" width="8" style="11" hidden="1"/>
    <col min="35" max="35" width="13.5546875" style="11" customWidth="1"/>
    <col min="36" max="39" width="8" style="11" hidden="1"/>
    <col min="40" max="40" width="14.77734375" style="11" customWidth="1"/>
    <col min="41" max="45" width="8" hidden="1"/>
  </cols>
  <sheetData>
    <row r="1" spans="1:45" ht="96.6" customHeight="1" x14ac:dyDescent="0.3">
      <c r="C1" s="18" t="s">
        <v>176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5" ht="23.4" customHeight="1" x14ac:dyDescent="0.3"/>
    <row r="3" spans="1:45" ht="75" customHeight="1" x14ac:dyDescent="0.3">
      <c r="A3" s="24" t="s">
        <v>177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ht="14.4" x14ac:dyDescent="0.3"/>
    <row r="5" spans="1:45" ht="19.5" customHeight="1" x14ac:dyDescent="0.3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 t="s">
        <v>0</v>
      </c>
      <c r="AO5" s="1"/>
      <c r="AP5" s="1"/>
      <c r="AQ5" s="1"/>
      <c r="AR5" s="1"/>
      <c r="AS5" s="1"/>
    </row>
    <row r="6" spans="1:45" ht="14.4" customHeight="1" x14ac:dyDescent="0.3">
      <c r="A6" s="21" t="s">
        <v>14</v>
      </c>
      <c r="B6" s="21" t="s">
        <v>10</v>
      </c>
      <c r="C6" s="21" t="s">
        <v>11</v>
      </c>
      <c r="D6" s="21" t="s">
        <v>12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1" t="s">
        <v>12</v>
      </c>
      <c r="R6" s="21" t="s">
        <v>12</v>
      </c>
      <c r="S6" s="21" t="s">
        <v>13</v>
      </c>
      <c r="T6" s="21" t="s">
        <v>15</v>
      </c>
      <c r="U6" s="21" t="s">
        <v>2</v>
      </c>
      <c r="V6" s="21" t="s">
        <v>3</v>
      </c>
      <c r="W6" s="21" t="s">
        <v>4</v>
      </c>
      <c r="X6" s="21" t="s">
        <v>5</v>
      </c>
      <c r="Y6" s="21" t="s">
        <v>1</v>
      </c>
      <c r="Z6" s="21" t="s">
        <v>2</v>
      </c>
      <c r="AA6" s="21" t="s">
        <v>3</v>
      </c>
      <c r="AB6" s="21" t="s">
        <v>4</v>
      </c>
      <c r="AC6" s="21" t="s">
        <v>5</v>
      </c>
      <c r="AD6" s="21" t="s">
        <v>1</v>
      </c>
      <c r="AE6" s="21" t="s">
        <v>2</v>
      </c>
      <c r="AF6" s="21" t="s">
        <v>3</v>
      </c>
      <c r="AG6" s="21" t="s">
        <v>4</v>
      </c>
      <c r="AH6" s="21" t="s">
        <v>5</v>
      </c>
      <c r="AI6" s="21" t="s">
        <v>20</v>
      </c>
      <c r="AJ6" s="21" t="s">
        <v>16</v>
      </c>
      <c r="AK6" s="21" t="s">
        <v>17</v>
      </c>
      <c r="AL6" s="21" t="s">
        <v>18</v>
      </c>
      <c r="AM6" s="21" t="s">
        <v>19</v>
      </c>
      <c r="AN6" s="21" t="s">
        <v>175</v>
      </c>
      <c r="AO6" s="22" t="s">
        <v>21</v>
      </c>
      <c r="AP6" s="22" t="s">
        <v>22</v>
      </c>
      <c r="AQ6" s="22" t="s">
        <v>23</v>
      </c>
      <c r="AR6" s="22" t="s">
        <v>24</v>
      </c>
      <c r="AS6" s="21" t="s">
        <v>14</v>
      </c>
    </row>
    <row r="7" spans="1:45" ht="14.4" customHeight="1" x14ac:dyDescent="0.3">
      <c r="A7" s="21"/>
      <c r="B7" s="21" t="s">
        <v>6</v>
      </c>
      <c r="C7" s="21" t="s">
        <v>7</v>
      </c>
      <c r="D7" s="21" t="s">
        <v>8</v>
      </c>
      <c r="E7" s="21" t="s">
        <v>8</v>
      </c>
      <c r="F7" s="21" t="s">
        <v>8</v>
      </c>
      <c r="G7" s="21" t="s">
        <v>8</v>
      </c>
      <c r="H7" s="21" t="s">
        <v>8</v>
      </c>
      <c r="I7" s="21" t="s">
        <v>8</v>
      </c>
      <c r="J7" s="21" t="s">
        <v>8</v>
      </c>
      <c r="K7" s="21" t="s">
        <v>8</v>
      </c>
      <c r="L7" s="21" t="s">
        <v>8</v>
      </c>
      <c r="M7" s="21" t="s">
        <v>8</v>
      </c>
      <c r="N7" s="21" t="s">
        <v>8</v>
      </c>
      <c r="O7" s="21" t="s">
        <v>8</v>
      </c>
      <c r="P7" s="21" t="s">
        <v>8</v>
      </c>
      <c r="Q7" s="21" t="s">
        <v>8</v>
      </c>
      <c r="R7" s="21" t="s">
        <v>8</v>
      </c>
      <c r="S7" s="21" t="s">
        <v>9</v>
      </c>
      <c r="T7" s="21" t="s">
        <v>1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 t="s">
        <v>1</v>
      </c>
      <c r="AJ7" s="21" t="s">
        <v>2</v>
      </c>
      <c r="AK7" s="21" t="s">
        <v>3</v>
      </c>
      <c r="AL7" s="21" t="s">
        <v>4</v>
      </c>
      <c r="AM7" s="21" t="s">
        <v>5</v>
      </c>
      <c r="AN7" s="21" t="s">
        <v>1</v>
      </c>
      <c r="AO7" s="23" t="s">
        <v>2</v>
      </c>
      <c r="AP7" s="23" t="s">
        <v>3</v>
      </c>
      <c r="AQ7" s="23" t="s">
        <v>4</v>
      </c>
      <c r="AR7" s="23" t="s">
        <v>5</v>
      </c>
      <c r="AS7" s="21"/>
    </row>
    <row r="8" spans="1:45" ht="14.4" hidden="1" x14ac:dyDescent="0.3">
      <c r="A8" s="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2"/>
      <c r="AP8" s="2"/>
      <c r="AQ8" s="2"/>
      <c r="AR8" s="2"/>
      <c r="AS8" s="2"/>
    </row>
    <row r="9" spans="1:45" ht="33.450000000000003" customHeight="1" x14ac:dyDescent="0.3">
      <c r="A9" s="4" t="s">
        <v>25</v>
      </c>
      <c r="B9" s="3" t="s">
        <v>26</v>
      </c>
      <c r="C9" s="3" t="s">
        <v>27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4">
        <f>T10+T12+T18+T20</f>
        <v>18385.8</v>
      </c>
      <c r="U9" s="14">
        <f t="shared" ref="U9:AN9" si="0">U10+U12+U18+U20</f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0</v>
      </c>
      <c r="AE9" s="14">
        <f t="shared" si="0"/>
        <v>0</v>
      </c>
      <c r="AF9" s="14">
        <f t="shared" si="0"/>
        <v>0</v>
      </c>
      <c r="AG9" s="14">
        <f t="shared" si="0"/>
        <v>0</v>
      </c>
      <c r="AH9" s="14">
        <f t="shared" si="0"/>
        <v>0</v>
      </c>
      <c r="AI9" s="14">
        <f t="shared" si="0"/>
        <v>20291.022000000004</v>
      </c>
      <c r="AJ9" s="14">
        <f t="shared" si="0"/>
        <v>0</v>
      </c>
      <c r="AK9" s="14">
        <f t="shared" si="0"/>
        <v>0</v>
      </c>
      <c r="AL9" s="14">
        <f t="shared" si="0"/>
        <v>0</v>
      </c>
      <c r="AM9" s="14">
        <f t="shared" si="0"/>
        <v>0</v>
      </c>
      <c r="AN9" s="14">
        <f t="shared" si="0"/>
        <v>23153.064999999999</v>
      </c>
      <c r="AO9" s="5"/>
      <c r="AP9" s="5"/>
      <c r="AQ9" s="5"/>
      <c r="AR9" s="5"/>
      <c r="AS9" s="4" t="s">
        <v>25</v>
      </c>
    </row>
    <row r="10" spans="1:45" ht="67.2" customHeight="1" x14ac:dyDescent="0.3">
      <c r="A10" s="6" t="s">
        <v>28</v>
      </c>
      <c r="B10" s="7" t="s">
        <v>26</v>
      </c>
      <c r="C10" s="7" t="s">
        <v>29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5">
        <v>7</v>
      </c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5">
        <v>7</v>
      </c>
      <c r="AJ10" s="15"/>
      <c r="AK10" s="15"/>
      <c r="AL10" s="15"/>
      <c r="AM10" s="15"/>
      <c r="AN10" s="15">
        <v>7</v>
      </c>
      <c r="AO10" s="8"/>
      <c r="AP10" s="8"/>
      <c r="AQ10" s="8"/>
      <c r="AR10" s="8"/>
      <c r="AS10" s="6" t="s">
        <v>28</v>
      </c>
    </row>
    <row r="11" spans="1:45" ht="129" customHeight="1" x14ac:dyDescent="0.3">
      <c r="A11" s="9" t="s">
        <v>31</v>
      </c>
      <c r="B11" s="7" t="s">
        <v>26</v>
      </c>
      <c r="C11" s="7" t="s">
        <v>29</v>
      </c>
      <c r="D11" s="7" t="s">
        <v>30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 t="s">
        <v>32</v>
      </c>
      <c r="T11" s="15">
        <v>7</v>
      </c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v>7</v>
      </c>
      <c r="AJ11" s="15"/>
      <c r="AK11" s="15"/>
      <c r="AL11" s="15"/>
      <c r="AM11" s="15"/>
      <c r="AN11" s="15">
        <v>7</v>
      </c>
      <c r="AO11" s="8"/>
      <c r="AP11" s="8"/>
      <c r="AQ11" s="8"/>
      <c r="AR11" s="8"/>
      <c r="AS11" s="9" t="s">
        <v>31</v>
      </c>
    </row>
    <row r="12" spans="1:45" ht="100.2" customHeight="1" x14ac:dyDescent="0.3">
      <c r="A12" s="6" t="s">
        <v>33</v>
      </c>
      <c r="B12" s="7" t="s">
        <v>26</v>
      </c>
      <c r="C12" s="7" t="s">
        <v>34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5">
        <f>T13+T15+T16+T17+T14</f>
        <v>16600.2</v>
      </c>
      <c r="U12" s="15">
        <f t="shared" ref="U12:AN12" si="1">U13+U15+U16+U17+U14</f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15">
        <f t="shared" si="1"/>
        <v>0</v>
      </c>
      <c r="AC12" s="15">
        <f t="shared" si="1"/>
        <v>0</v>
      </c>
      <c r="AD12" s="15">
        <f t="shared" si="1"/>
        <v>0</v>
      </c>
      <c r="AE12" s="15">
        <f t="shared" si="1"/>
        <v>0</v>
      </c>
      <c r="AF12" s="15">
        <f t="shared" si="1"/>
        <v>0</v>
      </c>
      <c r="AG12" s="15">
        <f t="shared" si="1"/>
        <v>0</v>
      </c>
      <c r="AH12" s="15">
        <f t="shared" si="1"/>
        <v>0</v>
      </c>
      <c r="AI12" s="15">
        <f t="shared" si="1"/>
        <v>16359.800000000001</v>
      </c>
      <c r="AJ12" s="15">
        <f t="shared" si="1"/>
        <v>0</v>
      </c>
      <c r="AK12" s="15">
        <f t="shared" si="1"/>
        <v>0</v>
      </c>
      <c r="AL12" s="15">
        <f t="shared" si="1"/>
        <v>0</v>
      </c>
      <c r="AM12" s="15">
        <f t="shared" si="1"/>
        <v>0</v>
      </c>
      <c r="AN12" s="15">
        <f t="shared" si="1"/>
        <v>16912.8</v>
      </c>
      <c r="AO12" s="8"/>
      <c r="AP12" s="8"/>
      <c r="AQ12" s="8"/>
      <c r="AR12" s="8"/>
      <c r="AS12" s="6" t="s">
        <v>33</v>
      </c>
    </row>
    <row r="13" spans="1:45" ht="177" customHeight="1" x14ac:dyDescent="0.3">
      <c r="A13" s="9" t="s">
        <v>36</v>
      </c>
      <c r="B13" s="7" t="s">
        <v>26</v>
      </c>
      <c r="C13" s="7" t="s">
        <v>34</v>
      </c>
      <c r="D13" s="7" t="s">
        <v>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 t="s">
        <v>37</v>
      </c>
      <c r="T13" s="15">
        <v>13826.7</v>
      </c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>
        <v>13465.7</v>
      </c>
      <c r="AJ13" s="15"/>
      <c r="AK13" s="15"/>
      <c r="AL13" s="15"/>
      <c r="AM13" s="15"/>
      <c r="AN13" s="15">
        <v>14004.3</v>
      </c>
      <c r="AO13" s="8"/>
      <c r="AP13" s="8"/>
      <c r="AQ13" s="8"/>
      <c r="AR13" s="8"/>
      <c r="AS13" s="9" t="s">
        <v>36</v>
      </c>
    </row>
    <row r="14" spans="1:45" ht="178.8" customHeight="1" x14ac:dyDescent="0.3">
      <c r="A14" s="9" t="s">
        <v>39</v>
      </c>
      <c r="B14" s="7" t="s">
        <v>26</v>
      </c>
      <c r="C14" s="7" t="s">
        <v>34</v>
      </c>
      <c r="D14" s="7" t="s">
        <v>38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15">
        <v>10</v>
      </c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5">
        <v>10</v>
      </c>
      <c r="AJ14" s="15"/>
      <c r="AK14" s="15"/>
      <c r="AL14" s="15"/>
      <c r="AM14" s="15"/>
      <c r="AN14" s="15">
        <v>10</v>
      </c>
      <c r="AO14" s="8"/>
      <c r="AP14" s="8"/>
      <c r="AQ14" s="8"/>
      <c r="AR14" s="8"/>
      <c r="AS14" s="9" t="s">
        <v>39</v>
      </c>
    </row>
    <row r="15" spans="1:45" ht="114.6" customHeight="1" x14ac:dyDescent="0.3">
      <c r="A15" s="9" t="s">
        <v>40</v>
      </c>
      <c r="B15" s="7" t="s">
        <v>26</v>
      </c>
      <c r="C15" s="7" t="s">
        <v>34</v>
      </c>
      <c r="D15" s="7" t="s">
        <v>38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32</v>
      </c>
      <c r="T15" s="15">
        <v>1727.8</v>
      </c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>
        <v>1737.8</v>
      </c>
      <c r="AJ15" s="15"/>
      <c r="AK15" s="15"/>
      <c r="AL15" s="15"/>
      <c r="AM15" s="15"/>
      <c r="AN15" s="15">
        <v>1750.9</v>
      </c>
      <c r="AO15" s="8"/>
      <c r="AP15" s="8"/>
      <c r="AQ15" s="8"/>
      <c r="AR15" s="8"/>
      <c r="AS15" s="9" t="s">
        <v>40</v>
      </c>
    </row>
    <row r="16" spans="1:45" ht="139.80000000000001" customHeight="1" x14ac:dyDescent="0.3">
      <c r="A16" s="9" t="s">
        <v>42</v>
      </c>
      <c r="B16" s="7" t="s">
        <v>26</v>
      </c>
      <c r="C16" s="7" t="s">
        <v>34</v>
      </c>
      <c r="D16" s="7" t="s">
        <v>41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 t="s">
        <v>43</v>
      </c>
      <c r="T16" s="15">
        <v>33.6</v>
      </c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5">
        <v>33.6</v>
      </c>
      <c r="AJ16" s="15"/>
      <c r="AK16" s="15"/>
      <c r="AL16" s="15"/>
      <c r="AM16" s="15"/>
      <c r="AN16" s="15">
        <v>33.6</v>
      </c>
      <c r="AO16" s="8"/>
      <c r="AP16" s="8"/>
      <c r="AQ16" s="8"/>
      <c r="AR16" s="8"/>
      <c r="AS16" s="9" t="s">
        <v>42</v>
      </c>
    </row>
    <row r="17" spans="1:45" ht="100.8" customHeight="1" x14ac:dyDescent="0.3">
      <c r="A17" s="6" t="s">
        <v>45</v>
      </c>
      <c r="B17" s="7" t="s">
        <v>26</v>
      </c>
      <c r="C17" s="7" t="s">
        <v>34</v>
      </c>
      <c r="D17" s="7" t="s">
        <v>44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 t="s">
        <v>32</v>
      </c>
      <c r="T17" s="15">
        <v>1002.1</v>
      </c>
      <c r="U17" s="15"/>
      <c r="V17" s="15"/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>
        <v>1112.7</v>
      </c>
      <c r="AJ17" s="15"/>
      <c r="AK17" s="15"/>
      <c r="AL17" s="15"/>
      <c r="AM17" s="15"/>
      <c r="AN17" s="15">
        <v>1114</v>
      </c>
      <c r="AO17" s="8"/>
      <c r="AP17" s="8"/>
      <c r="AQ17" s="8"/>
      <c r="AR17" s="8"/>
      <c r="AS17" s="6" t="s">
        <v>45</v>
      </c>
    </row>
    <row r="18" spans="1:45" ht="16.649999999999999" customHeight="1" x14ac:dyDescent="0.3">
      <c r="A18" s="6" t="s">
        <v>46</v>
      </c>
      <c r="B18" s="7" t="s">
        <v>26</v>
      </c>
      <c r="C18" s="7" t="s">
        <v>47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5">
        <f>T19</f>
        <v>600</v>
      </c>
      <c r="U18" s="15">
        <f t="shared" ref="U18:AN18" si="2">U19</f>
        <v>0</v>
      </c>
      <c r="V18" s="15">
        <f t="shared" si="2"/>
        <v>0</v>
      </c>
      <c r="W18" s="15">
        <f t="shared" si="2"/>
        <v>0</v>
      </c>
      <c r="X18" s="15">
        <f t="shared" si="2"/>
        <v>0</v>
      </c>
      <c r="Y18" s="15">
        <f t="shared" si="2"/>
        <v>0</v>
      </c>
      <c r="Z18" s="15">
        <f t="shared" si="2"/>
        <v>0</v>
      </c>
      <c r="AA18" s="15">
        <f t="shared" si="2"/>
        <v>0</v>
      </c>
      <c r="AB18" s="15">
        <f t="shared" si="2"/>
        <v>0</v>
      </c>
      <c r="AC18" s="15">
        <f t="shared" si="2"/>
        <v>0</v>
      </c>
      <c r="AD18" s="15">
        <f t="shared" si="2"/>
        <v>0</v>
      </c>
      <c r="AE18" s="15">
        <f t="shared" si="2"/>
        <v>0</v>
      </c>
      <c r="AF18" s="15">
        <f t="shared" si="2"/>
        <v>0</v>
      </c>
      <c r="AG18" s="15">
        <f t="shared" si="2"/>
        <v>0</v>
      </c>
      <c r="AH18" s="15">
        <f t="shared" si="2"/>
        <v>0</v>
      </c>
      <c r="AI18" s="15">
        <f t="shared" si="2"/>
        <v>700</v>
      </c>
      <c r="AJ18" s="15">
        <f t="shared" si="2"/>
        <v>0</v>
      </c>
      <c r="AK18" s="15">
        <f t="shared" si="2"/>
        <v>0</v>
      </c>
      <c r="AL18" s="15">
        <f t="shared" si="2"/>
        <v>0</v>
      </c>
      <c r="AM18" s="15">
        <f t="shared" si="2"/>
        <v>0</v>
      </c>
      <c r="AN18" s="15">
        <f t="shared" si="2"/>
        <v>800</v>
      </c>
      <c r="AO18" s="8"/>
      <c r="AP18" s="8"/>
      <c r="AQ18" s="8"/>
      <c r="AR18" s="8"/>
      <c r="AS18" s="6" t="s">
        <v>46</v>
      </c>
    </row>
    <row r="19" spans="1:45" ht="106.2" customHeight="1" x14ac:dyDescent="0.3">
      <c r="A19" s="9" t="s">
        <v>49</v>
      </c>
      <c r="B19" s="7" t="s">
        <v>26</v>
      </c>
      <c r="C19" s="7" t="s">
        <v>47</v>
      </c>
      <c r="D19" s="7" t="s">
        <v>48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 t="s">
        <v>43</v>
      </c>
      <c r="T19" s="15">
        <v>600</v>
      </c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5">
        <v>700</v>
      </c>
      <c r="AJ19" s="15"/>
      <c r="AK19" s="15"/>
      <c r="AL19" s="15"/>
      <c r="AM19" s="15"/>
      <c r="AN19" s="15">
        <v>800</v>
      </c>
      <c r="AO19" s="8"/>
      <c r="AP19" s="8"/>
      <c r="AQ19" s="8"/>
      <c r="AR19" s="8"/>
      <c r="AS19" s="9" t="s">
        <v>49</v>
      </c>
    </row>
    <row r="20" spans="1:45" ht="33.450000000000003" customHeight="1" x14ac:dyDescent="0.3">
      <c r="A20" s="6" t="s">
        <v>50</v>
      </c>
      <c r="B20" s="7" t="s">
        <v>26</v>
      </c>
      <c r="C20" s="7" t="s">
        <v>51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5">
        <f>T21+T22+T23+T24+T25+T26+T27+T28+T29+T30</f>
        <v>1178.5999999999999</v>
      </c>
      <c r="U20" s="15">
        <f t="shared" ref="U20:AN20" si="3">U21+U22+U23+U24+U25+U26+U27+U28+U29+U30</f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  <c r="AD20" s="15">
        <f t="shared" si="3"/>
        <v>0</v>
      </c>
      <c r="AE20" s="15">
        <f t="shared" si="3"/>
        <v>0</v>
      </c>
      <c r="AF20" s="15">
        <f t="shared" si="3"/>
        <v>0</v>
      </c>
      <c r="AG20" s="15">
        <f t="shared" si="3"/>
        <v>0</v>
      </c>
      <c r="AH20" s="15">
        <f t="shared" si="3"/>
        <v>0</v>
      </c>
      <c r="AI20" s="15">
        <f t="shared" si="3"/>
        <v>3224.2219999999998</v>
      </c>
      <c r="AJ20" s="15">
        <f t="shared" si="3"/>
        <v>0</v>
      </c>
      <c r="AK20" s="15">
        <f t="shared" si="3"/>
        <v>0</v>
      </c>
      <c r="AL20" s="15">
        <f t="shared" si="3"/>
        <v>0</v>
      </c>
      <c r="AM20" s="15">
        <f t="shared" si="3"/>
        <v>0</v>
      </c>
      <c r="AN20" s="15">
        <f t="shared" si="3"/>
        <v>5433.2649999999994</v>
      </c>
      <c r="AO20" s="8"/>
      <c r="AP20" s="8"/>
      <c r="AQ20" s="8"/>
      <c r="AR20" s="8"/>
      <c r="AS20" s="6" t="s">
        <v>50</v>
      </c>
    </row>
    <row r="21" spans="1:45" ht="121.8" customHeight="1" x14ac:dyDescent="0.3">
      <c r="A21" s="9" t="s">
        <v>133</v>
      </c>
      <c r="B21" s="7" t="s">
        <v>26</v>
      </c>
      <c r="C21" s="7" t="s">
        <v>51</v>
      </c>
      <c r="D21" s="7" t="s">
        <v>52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 t="s">
        <v>32</v>
      </c>
      <c r="T21" s="15">
        <v>27</v>
      </c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5">
        <v>27</v>
      </c>
      <c r="AJ21" s="15"/>
      <c r="AK21" s="15"/>
      <c r="AL21" s="15"/>
      <c r="AM21" s="15"/>
      <c r="AN21" s="15">
        <v>27</v>
      </c>
      <c r="AO21" s="8"/>
      <c r="AP21" s="8"/>
      <c r="AQ21" s="8"/>
      <c r="AR21" s="8"/>
      <c r="AS21" s="9" t="s">
        <v>53</v>
      </c>
    </row>
    <row r="22" spans="1:45" ht="135.6" customHeight="1" x14ac:dyDescent="0.3">
      <c r="A22" s="9" t="s">
        <v>134</v>
      </c>
      <c r="B22" s="7" t="s">
        <v>26</v>
      </c>
      <c r="C22" s="7" t="s">
        <v>51</v>
      </c>
      <c r="D22" s="7" t="s">
        <v>54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 t="s">
        <v>32</v>
      </c>
      <c r="T22" s="15">
        <v>26.1</v>
      </c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5">
        <v>28.7</v>
      </c>
      <c r="AJ22" s="15"/>
      <c r="AK22" s="15"/>
      <c r="AL22" s="15"/>
      <c r="AM22" s="15"/>
      <c r="AN22" s="15">
        <v>31.6</v>
      </c>
      <c r="AO22" s="8"/>
      <c r="AP22" s="8"/>
      <c r="AQ22" s="8"/>
      <c r="AR22" s="8"/>
      <c r="AS22" s="9" t="s">
        <v>55</v>
      </c>
    </row>
    <row r="23" spans="1:45" ht="163.19999999999999" customHeight="1" x14ac:dyDescent="0.3">
      <c r="A23" s="9" t="s">
        <v>136</v>
      </c>
      <c r="B23" s="7" t="s">
        <v>26</v>
      </c>
      <c r="C23" s="7" t="s">
        <v>51</v>
      </c>
      <c r="D23" s="7" t="s">
        <v>135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 t="s">
        <v>32</v>
      </c>
      <c r="T23" s="15">
        <v>474.2</v>
      </c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5">
        <v>474.2</v>
      </c>
      <c r="AJ23" s="15"/>
      <c r="AK23" s="15"/>
      <c r="AL23" s="15"/>
      <c r="AM23" s="15"/>
      <c r="AN23" s="15">
        <v>474.2</v>
      </c>
      <c r="AO23" s="8"/>
      <c r="AP23" s="8"/>
      <c r="AQ23" s="8"/>
      <c r="AR23" s="8"/>
      <c r="AS23" s="9" t="s">
        <v>56</v>
      </c>
    </row>
    <row r="24" spans="1:45" ht="140.4" customHeight="1" x14ac:dyDescent="0.3">
      <c r="A24" s="9" t="s">
        <v>58</v>
      </c>
      <c r="B24" s="7" t="s">
        <v>26</v>
      </c>
      <c r="C24" s="7" t="s">
        <v>51</v>
      </c>
      <c r="D24" s="7" t="s">
        <v>57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 t="s">
        <v>59</v>
      </c>
      <c r="T24" s="15">
        <v>120</v>
      </c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5">
        <v>120</v>
      </c>
      <c r="AJ24" s="15"/>
      <c r="AK24" s="15"/>
      <c r="AL24" s="15"/>
      <c r="AM24" s="15"/>
      <c r="AN24" s="15">
        <v>120</v>
      </c>
      <c r="AO24" s="8"/>
      <c r="AP24" s="8"/>
      <c r="AQ24" s="8"/>
      <c r="AR24" s="8"/>
      <c r="AS24" s="9" t="s">
        <v>58</v>
      </c>
    </row>
    <row r="25" spans="1:45" ht="126" customHeight="1" x14ac:dyDescent="0.3">
      <c r="A25" s="9" t="s">
        <v>60</v>
      </c>
      <c r="B25" s="7" t="s">
        <v>26</v>
      </c>
      <c r="C25" s="7" t="s">
        <v>51</v>
      </c>
      <c r="D25" s="7" t="s">
        <v>57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 t="s">
        <v>43</v>
      </c>
      <c r="T25" s="15">
        <v>100</v>
      </c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5">
        <v>100</v>
      </c>
      <c r="AJ25" s="15"/>
      <c r="AK25" s="15"/>
      <c r="AL25" s="15"/>
      <c r="AM25" s="15"/>
      <c r="AN25" s="15">
        <v>100</v>
      </c>
      <c r="AO25" s="8"/>
      <c r="AP25" s="8"/>
      <c r="AQ25" s="8"/>
      <c r="AR25" s="8"/>
      <c r="AS25" s="9" t="s">
        <v>60</v>
      </c>
    </row>
    <row r="26" spans="1:45" ht="96.6" customHeight="1" x14ac:dyDescent="0.3">
      <c r="A26" s="6" t="s">
        <v>138</v>
      </c>
      <c r="B26" s="7" t="s">
        <v>26</v>
      </c>
      <c r="C26" s="7" t="s">
        <v>51</v>
      </c>
      <c r="D26" s="7" t="s">
        <v>137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 t="s">
        <v>32</v>
      </c>
      <c r="T26" s="15">
        <v>150</v>
      </c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5">
        <v>150</v>
      </c>
      <c r="AJ26" s="15"/>
      <c r="AK26" s="15"/>
      <c r="AL26" s="15"/>
      <c r="AM26" s="15"/>
      <c r="AN26" s="15">
        <v>150</v>
      </c>
      <c r="AO26" s="8"/>
      <c r="AP26" s="8"/>
      <c r="AQ26" s="8"/>
      <c r="AR26" s="8"/>
      <c r="AS26" s="6" t="s">
        <v>62</v>
      </c>
    </row>
    <row r="27" spans="1:45" ht="82.2" customHeight="1" x14ac:dyDescent="0.3">
      <c r="A27" s="6" t="s">
        <v>63</v>
      </c>
      <c r="B27" s="7" t="s">
        <v>26</v>
      </c>
      <c r="C27" s="7" t="s">
        <v>51</v>
      </c>
      <c r="D27" s="7" t="s">
        <v>139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 t="s">
        <v>43</v>
      </c>
      <c r="T27" s="15">
        <v>52</v>
      </c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5">
        <v>52</v>
      </c>
      <c r="AJ27" s="15"/>
      <c r="AK27" s="15"/>
      <c r="AL27" s="15"/>
      <c r="AM27" s="15"/>
      <c r="AN27" s="15">
        <v>52</v>
      </c>
      <c r="AO27" s="8"/>
      <c r="AP27" s="8"/>
      <c r="AQ27" s="8"/>
      <c r="AR27" s="8"/>
      <c r="AS27" s="6" t="s">
        <v>63</v>
      </c>
    </row>
    <row r="28" spans="1:45" ht="130.19999999999999" customHeight="1" x14ac:dyDescent="0.3">
      <c r="A28" s="6" t="s">
        <v>140</v>
      </c>
      <c r="B28" s="7" t="s">
        <v>26</v>
      </c>
      <c r="C28" s="7" t="s">
        <v>51</v>
      </c>
      <c r="D28" s="7" t="s">
        <v>44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 t="s">
        <v>32</v>
      </c>
      <c r="T28" s="15">
        <v>219.3</v>
      </c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5">
        <v>219.3</v>
      </c>
      <c r="AJ28" s="15"/>
      <c r="AK28" s="15"/>
      <c r="AL28" s="15"/>
      <c r="AM28" s="15"/>
      <c r="AN28" s="15">
        <v>219.3</v>
      </c>
      <c r="AO28" s="8"/>
      <c r="AP28" s="8"/>
      <c r="AQ28" s="8"/>
      <c r="AR28" s="8"/>
      <c r="AS28" s="6" t="s">
        <v>45</v>
      </c>
    </row>
    <row r="29" spans="1:45" ht="220.8" customHeight="1" x14ac:dyDescent="0.3">
      <c r="A29" s="9" t="s">
        <v>66</v>
      </c>
      <c r="B29" s="7" t="s">
        <v>26</v>
      </c>
      <c r="C29" s="7" t="s">
        <v>51</v>
      </c>
      <c r="D29" s="7" t="s">
        <v>65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 t="s">
        <v>43</v>
      </c>
      <c r="T29" s="15">
        <v>10</v>
      </c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5">
        <v>10</v>
      </c>
      <c r="AJ29" s="15"/>
      <c r="AK29" s="15"/>
      <c r="AL29" s="15"/>
      <c r="AM29" s="15"/>
      <c r="AN29" s="15">
        <v>10</v>
      </c>
      <c r="AO29" s="8"/>
      <c r="AP29" s="8"/>
      <c r="AQ29" s="8"/>
      <c r="AR29" s="8"/>
      <c r="AS29" s="9" t="s">
        <v>66</v>
      </c>
    </row>
    <row r="30" spans="1:45" ht="93.6" customHeight="1" x14ac:dyDescent="0.3">
      <c r="A30" s="9" t="s">
        <v>174</v>
      </c>
      <c r="B30" s="7" t="s">
        <v>26</v>
      </c>
      <c r="C30" s="7" t="s">
        <v>51</v>
      </c>
      <c r="D30" s="7" t="s">
        <v>173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43</v>
      </c>
      <c r="T30" s="15">
        <v>0</v>
      </c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>
        <v>2043.0219999999999</v>
      </c>
      <c r="AJ30" s="15"/>
      <c r="AK30" s="15"/>
      <c r="AL30" s="15"/>
      <c r="AM30" s="15"/>
      <c r="AN30" s="15">
        <v>4249.165</v>
      </c>
      <c r="AO30" s="8"/>
      <c r="AP30" s="8"/>
      <c r="AQ30" s="8"/>
      <c r="AR30" s="8"/>
      <c r="AS30" s="9"/>
    </row>
    <row r="31" spans="1:45" ht="50.1" customHeight="1" x14ac:dyDescent="0.3">
      <c r="A31" s="4" t="s">
        <v>67</v>
      </c>
      <c r="B31" s="3" t="s">
        <v>29</v>
      </c>
      <c r="C31" s="3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4">
        <f>T32</f>
        <v>1405.4</v>
      </c>
      <c r="U31" s="14">
        <f t="shared" ref="U31:AN31" si="4">U32</f>
        <v>0</v>
      </c>
      <c r="V31" s="14">
        <f t="shared" si="4"/>
        <v>0</v>
      </c>
      <c r="W31" s="14">
        <f t="shared" si="4"/>
        <v>0</v>
      </c>
      <c r="X31" s="14">
        <f t="shared" si="4"/>
        <v>0</v>
      </c>
      <c r="Y31" s="14">
        <f t="shared" si="4"/>
        <v>0</v>
      </c>
      <c r="Z31" s="14">
        <f t="shared" si="4"/>
        <v>0</v>
      </c>
      <c r="AA31" s="14">
        <f t="shared" si="4"/>
        <v>0</v>
      </c>
      <c r="AB31" s="14">
        <f t="shared" si="4"/>
        <v>0</v>
      </c>
      <c r="AC31" s="14">
        <f t="shared" si="4"/>
        <v>0</v>
      </c>
      <c r="AD31" s="14">
        <f t="shared" si="4"/>
        <v>0</v>
      </c>
      <c r="AE31" s="14">
        <f t="shared" si="4"/>
        <v>0</v>
      </c>
      <c r="AF31" s="14">
        <f t="shared" si="4"/>
        <v>0</v>
      </c>
      <c r="AG31" s="14">
        <f t="shared" si="4"/>
        <v>0</v>
      </c>
      <c r="AH31" s="14">
        <f t="shared" si="4"/>
        <v>0</v>
      </c>
      <c r="AI31" s="14">
        <f t="shared" si="4"/>
        <v>1458.9</v>
      </c>
      <c r="AJ31" s="14">
        <f t="shared" si="4"/>
        <v>0</v>
      </c>
      <c r="AK31" s="14">
        <f t="shared" si="4"/>
        <v>0</v>
      </c>
      <c r="AL31" s="14">
        <f t="shared" si="4"/>
        <v>0</v>
      </c>
      <c r="AM31" s="14">
        <f t="shared" si="4"/>
        <v>0</v>
      </c>
      <c r="AN31" s="14">
        <f t="shared" si="4"/>
        <v>1462.4</v>
      </c>
      <c r="AO31" s="5"/>
      <c r="AP31" s="5"/>
      <c r="AQ31" s="5"/>
      <c r="AR31" s="5"/>
      <c r="AS31" s="4" t="s">
        <v>67</v>
      </c>
    </row>
    <row r="32" spans="1:45" ht="60" customHeight="1" x14ac:dyDescent="0.3">
      <c r="A32" s="6" t="s">
        <v>68</v>
      </c>
      <c r="B32" s="7" t="s">
        <v>29</v>
      </c>
      <c r="C32" s="7" t="s">
        <v>69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5">
        <f>T33+T34+T35+T36+T37</f>
        <v>1405.4</v>
      </c>
      <c r="U32" s="15">
        <f t="shared" ref="U32:AN32" si="5">U33+U34+U35+U36+U37</f>
        <v>0</v>
      </c>
      <c r="V32" s="15">
        <f t="shared" si="5"/>
        <v>0</v>
      </c>
      <c r="W32" s="15">
        <f t="shared" si="5"/>
        <v>0</v>
      </c>
      <c r="X32" s="15">
        <f t="shared" si="5"/>
        <v>0</v>
      </c>
      <c r="Y32" s="15">
        <f t="shared" si="5"/>
        <v>0</v>
      </c>
      <c r="Z32" s="15">
        <f t="shared" si="5"/>
        <v>0</v>
      </c>
      <c r="AA32" s="15">
        <f t="shared" si="5"/>
        <v>0</v>
      </c>
      <c r="AB32" s="15">
        <f t="shared" si="5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1458.9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1462.4</v>
      </c>
      <c r="AO32" s="8"/>
      <c r="AP32" s="8"/>
      <c r="AQ32" s="8"/>
      <c r="AR32" s="8"/>
      <c r="AS32" s="6" t="s">
        <v>68</v>
      </c>
    </row>
    <row r="33" spans="1:45" ht="133.19999999999999" customHeight="1" x14ac:dyDescent="0.3">
      <c r="A33" s="9" t="s">
        <v>71</v>
      </c>
      <c r="B33" s="7" t="s">
        <v>29</v>
      </c>
      <c r="C33" s="7" t="s">
        <v>69</v>
      </c>
      <c r="D33" s="7" t="s">
        <v>70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 t="s">
        <v>32</v>
      </c>
      <c r="T33" s="15">
        <v>25</v>
      </c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5">
        <v>25</v>
      </c>
      <c r="AJ33" s="15"/>
      <c r="AK33" s="15"/>
      <c r="AL33" s="15"/>
      <c r="AM33" s="15"/>
      <c r="AN33" s="15">
        <v>25</v>
      </c>
      <c r="AO33" s="8"/>
      <c r="AP33" s="8"/>
      <c r="AQ33" s="8"/>
      <c r="AR33" s="8"/>
      <c r="AS33" s="9" t="s">
        <v>71</v>
      </c>
    </row>
    <row r="34" spans="1:45" ht="144" customHeight="1" x14ac:dyDescent="0.3">
      <c r="A34" s="9" t="s">
        <v>73</v>
      </c>
      <c r="B34" s="7" t="s">
        <v>29</v>
      </c>
      <c r="C34" s="7" t="s">
        <v>69</v>
      </c>
      <c r="D34" s="7" t="s">
        <v>72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 t="s">
        <v>32</v>
      </c>
      <c r="T34" s="15">
        <v>5</v>
      </c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5">
        <v>5</v>
      </c>
      <c r="AJ34" s="15"/>
      <c r="AK34" s="15"/>
      <c r="AL34" s="15"/>
      <c r="AM34" s="15"/>
      <c r="AN34" s="15">
        <v>5</v>
      </c>
      <c r="AO34" s="8"/>
      <c r="AP34" s="8"/>
      <c r="AQ34" s="8"/>
      <c r="AR34" s="8"/>
      <c r="AS34" s="9" t="s">
        <v>73</v>
      </c>
    </row>
    <row r="35" spans="1:45" ht="169.2" customHeight="1" x14ac:dyDescent="0.3">
      <c r="A35" s="9" t="s">
        <v>141</v>
      </c>
      <c r="B35" s="7" t="s">
        <v>29</v>
      </c>
      <c r="C35" s="7" t="s">
        <v>69</v>
      </c>
      <c r="D35" s="7" t="s">
        <v>74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 t="s">
        <v>76</v>
      </c>
      <c r="T35" s="15">
        <v>916.5</v>
      </c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5">
        <v>966.5</v>
      </c>
      <c r="AJ35" s="15"/>
      <c r="AK35" s="15"/>
      <c r="AL35" s="15"/>
      <c r="AM35" s="15"/>
      <c r="AN35" s="15">
        <v>966.5</v>
      </c>
      <c r="AO35" s="8"/>
      <c r="AP35" s="8"/>
      <c r="AQ35" s="8"/>
      <c r="AR35" s="8"/>
      <c r="AS35" s="9" t="s">
        <v>75</v>
      </c>
    </row>
    <row r="36" spans="1:45" ht="129" customHeight="1" x14ac:dyDescent="0.3">
      <c r="A36" s="9" t="s">
        <v>78</v>
      </c>
      <c r="B36" s="7" t="s">
        <v>29</v>
      </c>
      <c r="C36" s="7" t="s">
        <v>69</v>
      </c>
      <c r="D36" s="7" t="s">
        <v>77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s">
        <v>32</v>
      </c>
      <c r="T36" s="15">
        <v>388.9</v>
      </c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5">
        <v>388.9</v>
      </c>
      <c r="AJ36" s="15"/>
      <c r="AK36" s="15"/>
      <c r="AL36" s="15"/>
      <c r="AM36" s="15"/>
      <c r="AN36" s="15">
        <v>388.9</v>
      </c>
      <c r="AO36" s="8"/>
      <c r="AP36" s="8"/>
      <c r="AQ36" s="8"/>
      <c r="AR36" s="8"/>
      <c r="AS36" s="9" t="s">
        <v>78</v>
      </c>
    </row>
    <row r="37" spans="1:45" ht="75" customHeight="1" x14ac:dyDescent="0.3">
      <c r="A37" s="9" t="s">
        <v>172</v>
      </c>
      <c r="B37" s="7" t="s">
        <v>29</v>
      </c>
      <c r="C37" s="7" t="s">
        <v>69</v>
      </c>
      <c r="D37" s="7" t="s">
        <v>171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 t="s">
        <v>32</v>
      </c>
      <c r="T37" s="15">
        <v>70</v>
      </c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5">
        <v>73.5</v>
      </c>
      <c r="AJ37" s="15"/>
      <c r="AK37" s="15"/>
      <c r="AL37" s="15"/>
      <c r="AM37" s="15"/>
      <c r="AN37" s="15">
        <v>77</v>
      </c>
      <c r="AO37" s="8"/>
      <c r="AP37" s="8"/>
      <c r="AQ37" s="8"/>
      <c r="AR37" s="8"/>
      <c r="AS37" s="9"/>
    </row>
    <row r="38" spans="1:45" ht="16.649999999999999" customHeight="1" x14ac:dyDescent="0.3">
      <c r="A38" s="4" t="s">
        <v>79</v>
      </c>
      <c r="B38" s="3" t="s">
        <v>34</v>
      </c>
      <c r="C38" s="3" t="s">
        <v>27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4">
        <f>T39+T44</f>
        <v>6025.7599999999993</v>
      </c>
      <c r="U38" s="14">
        <f t="shared" ref="U38:AN38" si="6">U39+U44</f>
        <v>0</v>
      </c>
      <c r="V38" s="14">
        <f t="shared" si="6"/>
        <v>0</v>
      </c>
      <c r="W38" s="14">
        <f t="shared" si="6"/>
        <v>0</v>
      </c>
      <c r="X38" s="14">
        <f t="shared" si="6"/>
        <v>0</v>
      </c>
      <c r="Y38" s="14">
        <f t="shared" si="6"/>
        <v>0</v>
      </c>
      <c r="Z38" s="14">
        <f t="shared" si="6"/>
        <v>0</v>
      </c>
      <c r="AA38" s="14">
        <f t="shared" si="6"/>
        <v>0</v>
      </c>
      <c r="AB38" s="14">
        <f t="shared" si="6"/>
        <v>0</v>
      </c>
      <c r="AC38" s="14">
        <f t="shared" si="6"/>
        <v>0</v>
      </c>
      <c r="AD38" s="14">
        <f t="shared" si="6"/>
        <v>0</v>
      </c>
      <c r="AE38" s="14">
        <f t="shared" si="6"/>
        <v>0</v>
      </c>
      <c r="AF38" s="14">
        <f t="shared" si="6"/>
        <v>0</v>
      </c>
      <c r="AG38" s="14">
        <f t="shared" si="6"/>
        <v>0</v>
      </c>
      <c r="AH38" s="14">
        <f t="shared" si="6"/>
        <v>0</v>
      </c>
      <c r="AI38" s="14">
        <f t="shared" si="6"/>
        <v>6786</v>
      </c>
      <c r="AJ38" s="14">
        <f t="shared" si="6"/>
        <v>0</v>
      </c>
      <c r="AK38" s="14">
        <f t="shared" si="6"/>
        <v>0</v>
      </c>
      <c r="AL38" s="14">
        <f t="shared" si="6"/>
        <v>0</v>
      </c>
      <c r="AM38" s="14">
        <f t="shared" si="6"/>
        <v>0</v>
      </c>
      <c r="AN38" s="14">
        <f t="shared" si="6"/>
        <v>6286</v>
      </c>
      <c r="AO38" s="5"/>
      <c r="AP38" s="5"/>
      <c r="AQ38" s="5"/>
      <c r="AR38" s="5"/>
      <c r="AS38" s="4" t="s">
        <v>79</v>
      </c>
    </row>
    <row r="39" spans="1:45" ht="33.450000000000003" customHeight="1" x14ac:dyDescent="0.3">
      <c r="A39" s="6" t="s">
        <v>80</v>
      </c>
      <c r="B39" s="7" t="s">
        <v>34</v>
      </c>
      <c r="C39" s="7" t="s">
        <v>69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5">
        <f>T40+T41+T42+T43</f>
        <v>5925.7599999999993</v>
      </c>
      <c r="U39" s="15">
        <f t="shared" ref="U39:AN39" si="7">U40+U41+U42+U43</f>
        <v>0</v>
      </c>
      <c r="V39" s="15">
        <f t="shared" si="7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7"/>
        <v>0</v>
      </c>
      <c r="AC39" s="15">
        <f t="shared" si="7"/>
        <v>0</v>
      </c>
      <c r="AD39" s="15">
        <f t="shared" si="7"/>
        <v>0</v>
      </c>
      <c r="AE39" s="15">
        <f t="shared" si="7"/>
        <v>0</v>
      </c>
      <c r="AF39" s="15">
        <f t="shared" si="7"/>
        <v>0</v>
      </c>
      <c r="AG39" s="15">
        <f t="shared" si="7"/>
        <v>0</v>
      </c>
      <c r="AH39" s="15">
        <f t="shared" si="7"/>
        <v>0</v>
      </c>
      <c r="AI39" s="15">
        <f t="shared" si="7"/>
        <v>5986</v>
      </c>
      <c r="AJ39" s="15">
        <f t="shared" si="7"/>
        <v>0</v>
      </c>
      <c r="AK39" s="15">
        <f t="shared" si="7"/>
        <v>0</v>
      </c>
      <c r="AL39" s="15">
        <f t="shared" si="7"/>
        <v>0</v>
      </c>
      <c r="AM39" s="15">
        <f t="shared" si="7"/>
        <v>0</v>
      </c>
      <c r="AN39" s="15">
        <f t="shared" si="7"/>
        <v>5986</v>
      </c>
      <c r="AO39" s="8"/>
      <c r="AP39" s="8"/>
      <c r="AQ39" s="8"/>
      <c r="AR39" s="8"/>
      <c r="AS39" s="6" t="s">
        <v>80</v>
      </c>
    </row>
    <row r="40" spans="1:45" ht="139.19999999999999" customHeight="1" x14ac:dyDescent="0.3">
      <c r="A40" s="9" t="s">
        <v>82</v>
      </c>
      <c r="B40" s="7" t="s">
        <v>34</v>
      </c>
      <c r="C40" s="7" t="s">
        <v>69</v>
      </c>
      <c r="D40" s="7" t="s">
        <v>81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 t="s">
        <v>32</v>
      </c>
      <c r="T40" s="15">
        <v>990.53399999999999</v>
      </c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5">
        <v>1111.4000000000001</v>
      </c>
      <c r="AJ40" s="15"/>
      <c r="AK40" s="15"/>
      <c r="AL40" s="15"/>
      <c r="AM40" s="15"/>
      <c r="AN40" s="15">
        <v>1111.4000000000001</v>
      </c>
      <c r="AO40" s="8"/>
      <c r="AP40" s="8"/>
      <c r="AQ40" s="8"/>
      <c r="AR40" s="8"/>
      <c r="AS40" s="9" t="s">
        <v>82</v>
      </c>
    </row>
    <row r="41" spans="1:45" ht="152.4" customHeight="1" x14ac:dyDescent="0.3">
      <c r="A41" s="9" t="s">
        <v>84</v>
      </c>
      <c r="B41" s="7" t="s">
        <v>34</v>
      </c>
      <c r="C41" s="7" t="s">
        <v>69</v>
      </c>
      <c r="D41" s="7" t="s">
        <v>83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 t="s">
        <v>32</v>
      </c>
      <c r="T41" s="15">
        <v>4724.326</v>
      </c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5">
        <v>4784.6000000000004</v>
      </c>
      <c r="AJ41" s="15"/>
      <c r="AK41" s="15"/>
      <c r="AL41" s="15"/>
      <c r="AM41" s="15"/>
      <c r="AN41" s="15">
        <v>4784.6000000000004</v>
      </c>
      <c r="AO41" s="8"/>
      <c r="AP41" s="8"/>
      <c r="AQ41" s="8"/>
      <c r="AR41" s="8"/>
      <c r="AS41" s="9" t="s">
        <v>84</v>
      </c>
    </row>
    <row r="42" spans="1:45" ht="145.80000000000001" customHeight="1" x14ac:dyDescent="0.3">
      <c r="A42" s="9" t="s">
        <v>86</v>
      </c>
      <c r="B42" s="7" t="s">
        <v>34</v>
      </c>
      <c r="C42" s="7" t="s">
        <v>69</v>
      </c>
      <c r="D42" s="7" t="s">
        <v>85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 t="s">
        <v>32</v>
      </c>
      <c r="T42" s="15">
        <v>90</v>
      </c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5">
        <v>90</v>
      </c>
      <c r="AJ42" s="15"/>
      <c r="AK42" s="15"/>
      <c r="AL42" s="15"/>
      <c r="AM42" s="15"/>
      <c r="AN42" s="15">
        <v>90</v>
      </c>
      <c r="AO42" s="8"/>
      <c r="AP42" s="8"/>
      <c r="AQ42" s="8"/>
      <c r="AR42" s="8"/>
      <c r="AS42" s="9" t="s">
        <v>86</v>
      </c>
    </row>
    <row r="43" spans="1:45" ht="63" customHeight="1" x14ac:dyDescent="0.3">
      <c r="A43" s="6" t="s">
        <v>88</v>
      </c>
      <c r="B43" s="7" t="s">
        <v>34</v>
      </c>
      <c r="C43" s="7" t="s">
        <v>69</v>
      </c>
      <c r="D43" s="7" t="s">
        <v>87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 t="s">
        <v>32</v>
      </c>
      <c r="T43" s="15">
        <v>120.9</v>
      </c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5">
        <v>0</v>
      </c>
      <c r="AJ43" s="15"/>
      <c r="AK43" s="15"/>
      <c r="AL43" s="15"/>
      <c r="AM43" s="15"/>
      <c r="AN43" s="15">
        <v>0</v>
      </c>
      <c r="AO43" s="8"/>
      <c r="AP43" s="8"/>
      <c r="AQ43" s="8"/>
      <c r="AR43" s="8"/>
      <c r="AS43" s="6" t="s">
        <v>88</v>
      </c>
    </row>
    <row r="44" spans="1:45" ht="33.450000000000003" customHeight="1" x14ac:dyDescent="0.3">
      <c r="A44" s="6" t="s">
        <v>89</v>
      </c>
      <c r="B44" s="7" t="s">
        <v>34</v>
      </c>
      <c r="C44" s="7" t="s">
        <v>90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5">
        <f>T45+T46+T47</f>
        <v>100</v>
      </c>
      <c r="U44" s="15">
        <f t="shared" ref="U44:AN44" si="8">U45+U46+U47</f>
        <v>0</v>
      </c>
      <c r="V44" s="15">
        <f t="shared" si="8"/>
        <v>0</v>
      </c>
      <c r="W44" s="15">
        <f t="shared" si="8"/>
        <v>0</v>
      </c>
      <c r="X44" s="15">
        <f t="shared" si="8"/>
        <v>0</v>
      </c>
      <c r="Y44" s="15">
        <f t="shared" si="8"/>
        <v>0</v>
      </c>
      <c r="Z44" s="15">
        <f t="shared" si="8"/>
        <v>0</v>
      </c>
      <c r="AA44" s="15">
        <f t="shared" si="8"/>
        <v>0</v>
      </c>
      <c r="AB44" s="15">
        <f t="shared" si="8"/>
        <v>0</v>
      </c>
      <c r="AC44" s="15">
        <f t="shared" si="8"/>
        <v>0</v>
      </c>
      <c r="AD44" s="15">
        <f t="shared" si="8"/>
        <v>0</v>
      </c>
      <c r="AE44" s="15">
        <f t="shared" si="8"/>
        <v>0</v>
      </c>
      <c r="AF44" s="15">
        <f t="shared" si="8"/>
        <v>0</v>
      </c>
      <c r="AG44" s="15">
        <f t="shared" si="8"/>
        <v>0</v>
      </c>
      <c r="AH44" s="15">
        <f t="shared" si="8"/>
        <v>0</v>
      </c>
      <c r="AI44" s="15">
        <f t="shared" si="8"/>
        <v>800</v>
      </c>
      <c r="AJ44" s="15">
        <f t="shared" si="8"/>
        <v>0</v>
      </c>
      <c r="AK44" s="15">
        <f t="shared" si="8"/>
        <v>0</v>
      </c>
      <c r="AL44" s="15">
        <f t="shared" si="8"/>
        <v>0</v>
      </c>
      <c r="AM44" s="15">
        <f t="shared" si="8"/>
        <v>0</v>
      </c>
      <c r="AN44" s="15">
        <f t="shared" si="8"/>
        <v>300</v>
      </c>
      <c r="AO44" s="8"/>
      <c r="AP44" s="8"/>
      <c r="AQ44" s="8"/>
      <c r="AR44" s="8"/>
      <c r="AS44" s="6" t="s">
        <v>89</v>
      </c>
    </row>
    <row r="45" spans="1:45" ht="115.8" customHeight="1" x14ac:dyDescent="0.3">
      <c r="A45" s="6" t="s">
        <v>145</v>
      </c>
      <c r="B45" s="7" t="s">
        <v>34</v>
      </c>
      <c r="C45" s="7" t="s">
        <v>90</v>
      </c>
      <c r="D45" s="7" t="s">
        <v>143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 t="s">
        <v>32</v>
      </c>
      <c r="T45" s="15">
        <v>100</v>
      </c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5">
        <v>200</v>
      </c>
      <c r="AJ45" s="15"/>
      <c r="AK45" s="15"/>
      <c r="AL45" s="15"/>
      <c r="AM45" s="15"/>
      <c r="AN45" s="15">
        <v>200</v>
      </c>
      <c r="AO45" s="8"/>
      <c r="AP45" s="8"/>
      <c r="AQ45" s="8"/>
      <c r="AR45" s="8"/>
      <c r="AS45" s="6"/>
    </row>
    <row r="46" spans="1:45" ht="98.4" customHeight="1" x14ac:dyDescent="0.3">
      <c r="A46" s="6" t="s">
        <v>142</v>
      </c>
      <c r="B46" s="7" t="s">
        <v>34</v>
      </c>
      <c r="C46" s="7" t="s">
        <v>90</v>
      </c>
      <c r="D46" s="7" t="s">
        <v>144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 t="s">
        <v>32</v>
      </c>
      <c r="T46" s="15">
        <v>0</v>
      </c>
      <c r="U46" s="15"/>
      <c r="V46" s="15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5">
        <v>500</v>
      </c>
      <c r="AJ46" s="15"/>
      <c r="AK46" s="15"/>
      <c r="AL46" s="15"/>
      <c r="AM46" s="15"/>
      <c r="AN46" s="15">
        <v>0</v>
      </c>
      <c r="AO46" s="8"/>
      <c r="AP46" s="8"/>
      <c r="AQ46" s="8"/>
      <c r="AR46" s="8"/>
      <c r="AS46" s="6"/>
    </row>
    <row r="47" spans="1:45" ht="111.6" customHeight="1" x14ac:dyDescent="0.3">
      <c r="A47" s="9" t="s">
        <v>146</v>
      </c>
      <c r="B47" s="7" t="s">
        <v>34</v>
      </c>
      <c r="C47" s="7" t="s">
        <v>90</v>
      </c>
      <c r="D47" s="7" t="s">
        <v>147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 t="s">
        <v>32</v>
      </c>
      <c r="T47" s="15">
        <v>0</v>
      </c>
      <c r="U47" s="15"/>
      <c r="V47" s="15"/>
      <c r="W47" s="15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5">
        <v>100</v>
      </c>
      <c r="AJ47" s="15"/>
      <c r="AK47" s="15"/>
      <c r="AL47" s="15"/>
      <c r="AM47" s="15"/>
      <c r="AN47" s="15">
        <v>100</v>
      </c>
      <c r="AO47" s="8"/>
      <c r="AP47" s="8"/>
      <c r="AQ47" s="8"/>
      <c r="AR47" s="8"/>
      <c r="AS47" s="9" t="s">
        <v>91</v>
      </c>
    </row>
    <row r="48" spans="1:45" ht="33.450000000000003" customHeight="1" x14ac:dyDescent="0.3">
      <c r="A48" s="4" t="s">
        <v>92</v>
      </c>
      <c r="B48" s="3" t="s">
        <v>93</v>
      </c>
      <c r="C48" s="3" t="s">
        <v>27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7">
        <f>T49+T51+T57</f>
        <v>37027.5</v>
      </c>
      <c r="U48" s="17">
        <f t="shared" ref="U48:AN48" si="9">U49+U51+U57</f>
        <v>0</v>
      </c>
      <c r="V48" s="17">
        <f t="shared" si="9"/>
        <v>0</v>
      </c>
      <c r="W48" s="17">
        <f t="shared" si="9"/>
        <v>0</v>
      </c>
      <c r="X48" s="17">
        <f t="shared" si="9"/>
        <v>0</v>
      </c>
      <c r="Y48" s="17">
        <f t="shared" si="9"/>
        <v>0</v>
      </c>
      <c r="Z48" s="17">
        <f t="shared" si="9"/>
        <v>0</v>
      </c>
      <c r="AA48" s="17">
        <f t="shared" si="9"/>
        <v>0</v>
      </c>
      <c r="AB48" s="17">
        <f t="shared" si="9"/>
        <v>0</v>
      </c>
      <c r="AC48" s="17">
        <f t="shared" si="9"/>
        <v>0</v>
      </c>
      <c r="AD48" s="17">
        <f t="shared" si="9"/>
        <v>0</v>
      </c>
      <c r="AE48" s="17">
        <f t="shared" si="9"/>
        <v>0</v>
      </c>
      <c r="AF48" s="17">
        <f t="shared" si="9"/>
        <v>0</v>
      </c>
      <c r="AG48" s="17">
        <f t="shared" si="9"/>
        <v>0</v>
      </c>
      <c r="AH48" s="17">
        <f t="shared" si="9"/>
        <v>0</v>
      </c>
      <c r="AI48" s="17">
        <f t="shared" si="9"/>
        <v>37039.4</v>
      </c>
      <c r="AJ48" s="17">
        <f t="shared" si="9"/>
        <v>0</v>
      </c>
      <c r="AK48" s="17">
        <f t="shared" si="9"/>
        <v>0</v>
      </c>
      <c r="AL48" s="17">
        <f t="shared" si="9"/>
        <v>0</v>
      </c>
      <c r="AM48" s="17">
        <f t="shared" si="9"/>
        <v>0</v>
      </c>
      <c r="AN48" s="17">
        <f t="shared" si="9"/>
        <v>37687.082999999999</v>
      </c>
      <c r="AO48" s="5"/>
      <c r="AP48" s="5"/>
      <c r="AQ48" s="5"/>
      <c r="AR48" s="5"/>
      <c r="AS48" s="4" t="s">
        <v>92</v>
      </c>
    </row>
    <row r="49" spans="1:45" ht="16.649999999999999" customHeight="1" x14ac:dyDescent="0.3">
      <c r="A49" s="6" t="s">
        <v>94</v>
      </c>
      <c r="B49" s="7" t="s">
        <v>93</v>
      </c>
      <c r="C49" s="7" t="s">
        <v>26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5">
        <f>T50</f>
        <v>19.7</v>
      </c>
      <c r="U49" s="15">
        <f t="shared" ref="U49:AN49" si="10">U50</f>
        <v>0</v>
      </c>
      <c r="V49" s="15">
        <f t="shared" si="10"/>
        <v>0</v>
      </c>
      <c r="W49" s="15">
        <f t="shared" si="10"/>
        <v>0</v>
      </c>
      <c r="X49" s="15">
        <f t="shared" si="10"/>
        <v>0</v>
      </c>
      <c r="Y49" s="15">
        <f t="shared" si="10"/>
        <v>0</v>
      </c>
      <c r="Z49" s="15">
        <f t="shared" si="10"/>
        <v>0</v>
      </c>
      <c r="AA49" s="15">
        <f t="shared" si="10"/>
        <v>0</v>
      </c>
      <c r="AB49" s="15">
        <f t="shared" si="10"/>
        <v>0</v>
      </c>
      <c r="AC49" s="15">
        <f t="shared" si="10"/>
        <v>0</v>
      </c>
      <c r="AD49" s="15">
        <f t="shared" si="10"/>
        <v>0</v>
      </c>
      <c r="AE49" s="15">
        <f t="shared" si="10"/>
        <v>0</v>
      </c>
      <c r="AF49" s="15">
        <f t="shared" si="10"/>
        <v>0</v>
      </c>
      <c r="AG49" s="15">
        <f t="shared" si="10"/>
        <v>0</v>
      </c>
      <c r="AH49" s="15">
        <f t="shared" si="10"/>
        <v>0</v>
      </c>
      <c r="AI49" s="15">
        <f t="shared" si="10"/>
        <v>13.8</v>
      </c>
      <c r="AJ49" s="15">
        <f t="shared" si="10"/>
        <v>0</v>
      </c>
      <c r="AK49" s="15">
        <f t="shared" si="10"/>
        <v>0</v>
      </c>
      <c r="AL49" s="15">
        <f t="shared" si="10"/>
        <v>0</v>
      </c>
      <c r="AM49" s="15">
        <f t="shared" si="10"/>
        <v>0</v>
      </c>
      <c r="AN49" s="15">
        <f t="shared" si="10"/>
        <v>12.05</v>
      </c>
      <c r="AO49" s="8"/>
      <c r="AP49" s="8"/>
      <c r="AQ49" s="8"/>
      <c r="AR49" s="8"/>
      <c r="AS49" s="6" t="s">
        <v>94</v>
      </c>
    </row>
    <row r="50" spans="1:45" ht="76.2" customHeight="1" x14ac:dyDescent="0.3">
      <c r="A50" s="9" t="s">
        <v>149</v>
      </c>
      <c r="B50" s="7" t="s">
        <v>93</v>
      </c>
      <c r="C50" s="7" t="s">
        <v>26</v>
      </c>
      <c r="D50" s="7" t="s">
        <v>148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 t="s">
        <v>32</v>
      </c>
      <c r="T50" s="15">
        <v>19.7</v>
      </c>
      <c r="U50" s="15"/>
      <c r="V50" s="15"/>
      <c r="W50" s="15"/>
      <c r="X50" s="1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>
        <v>13.8</v>
      </c>
      <c r="AJ50" s="15"/>
      <c r="AK50" s="15"/>
      <c r="AL50" s="15"/>
      <c r="AM50" s="15"/>
      <c r="AN50" s="15">
        <v>12.05</v>
      </c>
      <c r="AO50" s="8"/>
      <c r="AP50" s="8"/>
      <c r="AQ50" s="8"/>
      <c r="AR50" s="8"/>
      <c r="AS50" s="9" t="s">
        <v>95</v>
      </c>
    </row>
    <row r="51" spans="1:45" ht="16.649999999999999" customHeight="1" x14ac:dyDescent="0.3">
      <c r="A51" s="6" t="s">
        <v>96</v>
      </c>
      <c r="B51" s="7" t="s">
        <v>93</v>
      </c>
      <c r="C51" s="7" t="s">
        <v>97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5">
        <f>T52+T53+T54+T55+T56</f>
        <v>738.1</v>
      </c>
      <c r="U51" s="15">
        <f t="shared" ref="U51:AN51" si="11">U52+U53+U54+U55+U56</f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0</v>
      </c>
      <c r="AC51" s="15">
        <f t="shared" si="11"/>
        <v>0</v>
      </c>
      <c r="AD51" s="15">
        <f t="shared" si="11"/>
        <v>0</v>
      </c>
      <c r="AE51" s="15">
        <f t="shared" si="11"/>
        <v>0</v>
      </c>
      <c r="AF51" s="15">
        <f t="shared" si="11"/>
        <v>0</v>
      </c>
      <c r="AG51" s="15">
        <f t="shared" si="11"/>
        <v>0</v>
      </c>
      <c r="AH51" s="15">
        <f t="shared" si="11"/>
        <v>0</v>
      </c>
      <c r="AI51" s="15">
        <f t="shared" si="11"/>
        <v>2269.5</v>
      </c>
      <c r="AJ51" s="15">
        <f t="shared" si="11"/>
        <v>0</v>
      </c>
      <c r="AK51" s="15">
        <f t="shared" si="11"/>
        <v>0</v>
      </c>
      <c r="AL51" s="15">
        <f t="shared" si="11"/>
        <v>0</v>
      </c>
      <c r="AM51" s="15">
        <f t="shared" si="11"/>
        <v>0</v>
      </c>
      <c r="AN51" s="15">
        <f t="shared" si="11"/>
        <v>2069.5</v>
      </c>
      <c r="AO51" s="8"/>
      <c r="AP51" s="8"/>
      <c r="AQ51" s="8"/>
      <c r="AR51" s="8"/>
      <c r="AS51" s="6" t="s">
        <v>96</v>
      </c>
    </row>
    <row r="52" spans="1:45" ht="93.6" customHeight="1" x14ac:dyDescent="0.3">
      <c r="A52" s="9" t="s">
        <v>151</v>
      </c>
      <c r="B52" s="7" t="s">
        <v>93</v>
      </c>
      <c r="C52" s="7" t="s">
        <v>97</v>
      </c>
      <c r="D52" s="7" t="s">
        <v>150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 t="s">
        <v>32</v>
      </c>
      <c r="T52" s="15">
        <v>100</v>
      </c>
      <c r="U52" s="15"/>
      <c r="V52" s="15"/>
      <c r="W52" s="15"/>
      <c r="X52" s="15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5">
        <v>100</v>
      </c>
      <c r="AJ52" s="15"/>
      <c r="AK52" s="15"/>
      <c r="AL52" s="15"/>
      <c r="AM52" s="15"/>
      <c r="AN52" s="15">
        <v>100</v>
      </c>
      <c r="AO52" s="8"/>
      <c r="AP52" s="8"/>
      <c r="AQ52" s="8"/>
      <c r="AR52" s="8"/>
      <c r="AS52" s="9" t="s">
        <v>91</v>
      </c>
    </row>
    <row r="53" spans="1:45" ht="85.8" customHeight="1" x14ac:dyDescent="0.3">
      <c r="A53" s="6" t="s">
        <v>62</v>
      </c>
      <c r="B53" s="7" t="s">
        <v>93</v>
      </c>
      <c r="C53" s="7" t="s">
        <v>97</v>
      </c>
      <c r="D53" s="7" t="s">
        <v>61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 t="s">
        <v>32</v>
      </c>
      <c r="T53" s="15">
        <v>0</v>
      </c>
      <c r="U53" s="15"/>
      <c r="V53" s="15"/>
      <c r="W53" s="15"/>
      <c r="X53" s="15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5">
        <v>1475.1</v>
      </c>
      <c r="AJ53" s="15"/>
      <c r="AK53" s="15"/>
      <c r="AL53" s="15"/>
      <c r="AM53" s="15"/>
      <c r="AN53" s="15">
        <v>1475.1</v>
      </c>
      <c r="AO53" s="8"/>
      <c r="AP53" s="8"/>
      <c r="AQ53" s="8"/>
      <c r="AR53" s="8"/>
      <c r="AS53" s="6" t="s">
        <v>62</v>
      </c>
    </row>
    <row r="54" spans="1:45" ht="79.8" customHeight="1" x14ac:dyDescent="0.3">
      <c r="A54" s="6" t="s">
        <v>64</v>
      </c>
      <c r="B54" s="7" t="s">
        <v>93</v>
      </c>
      <c r="C54" s="7" t="s">
        <v>97</v>
      </c>
      <c r="D54" s="7" t="s">
        <v>139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 t="s">
        <v>43</v>
      </c>
      <c r="T54" s="15">
        <v>188.1</v>
      </c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5">
        <v>194.4</v>
      </c>
      <c r="AJ54" s="15"/>
      <c r="AK54" s="15"/>
      <c r="AL54" s="15"/>
      <c r="AM54" s="15"/>
      <c r="AN54" s="15">
        <v>194.4</v>
      </c>
      <c r="AO54" s="8"/>
      <c r="AP54" s="8"/>
      <c r="AQ54" s="8"/>
      <c r="AR54" s="8"/>
      <c r="AS54" s="6" t="s">
        <v>64</v>
      </c>
    </row>
    <row r="55" spans="1:45" ht="132" customHeight="1" x14ac:dyDescent="0.3">
      <c r="A55" s="9" t="s">
        <v>98</v>
      </c>
      <c r="B55" s="7" t="s">
        <v>93</v>
      </c>
      <c r="C55" s="7" t="s">
        <v>97</v>
      </c>
      <c r="D55" s="7" t="s">
        <v>152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 t="s">
        <v>32</v>
      </c>
      <c r="T55" s="15">
        <v>300</v>
      </c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5">
        <v>300</v>
      </c>
      <c r="AJ55" s="15"/>
      <c r="AK55" s="15"/>
      <c r="AL55" s="15"/>
      <c r="AM55" s="15"/>
      <c r="AN55" s="15">
        <v>300</v>
      </c>
      <c r="AO55" s="8"/>
      <c r="AP55" s="8"/>
      <c r="AQ55" s="8"/>
      <c r="AR55" s="8"/>
      <c r="AS55" s="9" t="s">
        <v>98</v>
      </c>
    </row>
    <row r="56" spans="1:45" ht="153" customHeight="1" x14ac:dyDescent="0.3">
      <c r="A56" s="9" t="s">
        <v>154</v>
      </c>
      <c r="B56" s="7" t="s">
        <v>93</v>
      </c>
      <c r="C56" s="7" t="s">
        <v>97</v>
      </c>
      <c r="D56" s="7" t="s">
        <v>153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 t="s">
        <v>76</v>
      </c>
      <c r="T56" s="15">
        <v>150</v>
      </c>
      <c r="U56" s="15"/>
      <c r="V56" s="15"/>
      <c r="W56" s="15"/>
      <c r="X56" s="1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5">
        <v>200</v>
      </c>
      <c r="AJ56" s="15"/>
      <c r="AK56" s="15"/>
      <c r="AL56" s="15"/>
      <c r="AM56" s="15"/>
      <c r="AN56" s="15">
        <v>0</v>
      </c>
      <c r="AO56" s="8"/>
      <c r="AP56" s="8"/>
      <c r="AQ56" s="8"/>
      <c r="AR56" s="8"/>
      <c r="AS56" s="9" t="s">
        <v>99</v>
      </c>
    </row>
    <row r="57" spans="1:45" ht="16.649999999999999" customHeight="1" x14ac:dyDescent="0.3">
      <c r="A57" s="6" t="s">
        <v>100</v>
      </c>
      <c r="B57" s="7" t="s">
        <v>93</v>
      </c>
      <c r="C57" s="7" t="s">
        <v>29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5">
        <f>T58+T59+T60+T61+T62+T63+T64+T65+T66+T67+T68</f>
        <v>36269.699999999997</v>
      </c>
      <c r="U57" s="15">
        <f t="shared" ref="U57:AN57" si="12">U58+U59+U60+U61+U62+U63+U64+U65+U66+U67+U68</f>
        <v>0</v>
      </c>
      <c r="V57" s="15">
        <f t="shared" si="12"/>
        <v>0</v>
      </c>
      <c r="W57" s="15">
        <f t="shared" si="12"/>
        <v>0</v>
      </c>
      <c r="X57" s="15">
        <f t="shared" si="12"/>
        <v>0</v>
      </c>
      <c r="Y57" s="15">
        <f t="shared" si="12"/>
        <v>0</v>
      </c>
      <c r="Z57" s="15">
        <f t="shared" si="12"/>
        <v>0</v>
      </c>
      <c r="AA57" s="15">
        <f t="shared" si="12"/>
        <v>0</v>
      </c>
      <c r="AB57" s="15">
        <f t="shared" si="12"/>
        <v>0</v>
      </c>
      <c r="AC57" s="15">
        <f t="shared" si="12"/>
        <v>0</v>
      </c>
      <c r="AD57" s="15">
        <f t="shared" si="12"/>
        <v>0</v>
      </c>
      <c r="AE57" s="15">
        <f t="shared" si="12"/>
        <v>0</v>
      </c>
      <c r="AF57" s="15">
        <f t="shared" si="12"/>
        <v>0</v>
      </c>
      <c r="AG57" s="15">
        <f t="shared" si="12"/>
        <v>0</v>
      </c>
      <c r="AH57" s="15">
        <f t="shared" si="12"/>
        <v>0</v>
      </c>
      <c r="AI57" s="15">
        <f t="shared" si="12"/>
        <v>34756.1</v>
      </c>
      <c r="AJ57" s="15">
        <f t="shared" si="12"/>
        <v>0</v>
      </c>
      <c r="AK57" s="15">
        <f t="shared" si="12"/>
        <v>0</v>
      </c>
      <c r="AL57" s="15">
        <f t="shared" si="12"/>
        <v>0</v>
      </c>
      <c r="AM57" s="15">
        <f t="shared" si="12"/>
        <v>0</v>
      </c>
      <c r="AN57" s="15">
        <f t="shared" si="12"/>
        <v>35605.532999999996</v>
      </c>
      <c r="AO57" s="8"/>
      <c r="AP57" s="8"/>
      <c r="AQ57" s="8"/>
      <c r="AR57" s="8"/>
      <c r="AS57" s="6" t="s">
        <v>100</v>
      </c>
    </row>
    <row r="58" spans="1:45" ht="138.6" customHeight="1" x14ac:dyDescent="0.3">
      <c r="A58" s="9" t="s">
        <v>155</v>
      </c>
      <c r="B58" s="7" t="s">
        <v>93</v>
      </c>
      <c r="C58" s="7" t="s">
        <v>29</v>
      </c>
      <c r="D58" s="7" t="s">
        <v>101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 t="s">
        <v>32</v>
      </c>
      <c r="T58" s="15">
        <v>31.3</v>
      </c>
      <c r="U58" s="15"/>
      <c r="V58" s="15"/>
      <c r="W58" s="15"/>
      <c r="X58" s="1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5">
        <v>47.5</v>
      </c>
      <c r="AJ58" s="15"/>
      <c r="AK58" s="15"/>
      <c r="AL58" s="15"/>
      <c r="AM58" s="15"/>
      <c r="AN58" s="15">
        <v>47.777999999999999</v>
      </c>
      <c r="AO58" s="8"/>
      <c r="AP58" s="8"/>
      <c r="AQ58" s="8"/>
      <c r="AR58" s="8"/>
      <c r="AS58" s="9" t="s">
        <v>102</v>
      </c>
    </row>
    <row r="59" spans="1:45" ht="117" customHeight="1" x14ac:dyDescent="0.3">
      <c r="A59" s="9" t="s">
        <v>91</v>
      </c>
      <c r="B59" s="7" t="s">
        <v>93</v>
      </c>
      <c r="C59" s="7" t="s">
        <v>29</v>
      </c>
      <c r="D59" s="7" t="s">
        <v>157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 t="s">
        <v>32</v>
      </c>
      <c r="T59" s="15">
        <v>40</v>
      </c>
      <c r="U59" s="15"/>
      <c r="V59" s="15"/>
      <c r="W59" s="15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5">
        <v>40</v>
      </c>
      <c r="AJ59" s="15"/>
      <c r="AK59" s="15"/>
      <c r="AL59" s="15"/>
      <c r="AM59" s="15"/>
      <c r="AN59" s="15">
        <v>40</v>
      </c>
      <c r="AO59" s="8"/>
      <c r="AP59" s="8"/>
      <c r="AQ59" s="8"/>
      <c r="AR59" s="8"/>
      <c r="AS59" s="9" t="s">
        <v>91</v>
      </c>
    </row>
    <row r="60" spans="1:45" ht="87" customHeight="1" x14ac:dyDescent="0.3">
      <c r="A60" s="9" t="s">
        <v>156</v>
      </c>
      <c r="B60" s="7" t="s">
        <v>93</v>
      </c>
      <c r="C60" s="7" t="s">
        <v>29</v>
      </c>
      <c r="D60" s="7" t="s">
        <v>158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 t="s">
        <v>32</v>
      </c>
      <c r="T60" s="15">
        <v>200</v>
      </c>
      <c r="U60" s="15"/>
      <c r="V60" s="15"/>
      <c r="W60" s="15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5">
        <v>200</v>
      </c>
      <c r="AJ60" s="15"/>
      <c r="AK60" s="15"/>
      <c r="AL60" s="15"/>
      <c r="AM60" s="15"/>
      <c r="AN60" s="15">
        <v>200</v>
      </c>
      <c r="AO60" s="8"/>
      <c r="AP60" s="8"/>
      <c r="AQ60" s="8"/>
      <c r="AR60" s="8"/>
      <c r="AS60" s="9" t="s">
        <v>103</v>
      </c>
    </row>
    <row r="61" spans="1:45" ht="132" customHeight="1" x14ac:dyDescent="0.3">
      <c r="A61" s="9" t="s">
        <v>105</v>
      </c>
      <c r="B61" s="7" t="s">
        <v>93</v>
      </c>
      <c r="C61" s="7" t="s">
        <v>29</v>
      </c>
      <c r="D61" s="7" t="s">
        <v>104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 t="s">
        <v>32</v>
      </c>
      <c r="T61" s="15">
        <v>2600</v>
      </c>
      <c r="U61" s="15"/>
      <c r="V61" s="15"/>
      <c r="W61" s="15"/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5">
        <v>2800</v>
      </c>
      <c r="AJ61" s="15"/>
      <c r="AK61" s="15"/>
      <c r="AL61" s="15"/>
      <c r="AM61" s="15"/>
      <c r="AN61" s="15">
        <v>3000</v>
      </c>
      <c r="AO61" s="8"/>
      <c r="AP61" s="8"/>
      <c r="AQ61" s="8"/>
      <c r="AR61" s="8"/>
      <c r="AS61" s="9" t="s">
        <v>105</v>
      </c>
    </row>
    <row r="62" spans="1:45" ht="132" customHeight="1" x14ac:dyDescent="0.3">
      <c r="A62" s="6" t="s">
        <v>159</v>
      </c>
      <c r="B62" s="7" t="s">
        <v>93</v>
      </c>
      <c r="C62" s="7" t="s">
        <v>29</v>
      </c>
      <c r="D62" s="7" t="s">
        <v>106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 t="s">
        <v>37</v>
      </c>
      <c r="T62" s="15">
        <v>9864.7000000000007</v>
      </c>
      <c r="U62" s="15"/>
      <c r="V62" s="15"/>
      <c r="W62" s="15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5">
        <v>10259.299999999999</v>
      </c>
      <c r="AJ62" s="15"/>
      <c r="AK62" s="15"/>
      <c r="AL62" s="15"/>
      <c r="AM62" s="15"/>
      <c r="AN62" s="15">
        <v>10669.7</v>
      </c>
      <c r="AO62" s="8"/>
      <c r="AP62" s="8"/>
      <c r="AQ62" s="8"/>
      <c r="AR62" s="8"/>
      <c r="AS62" s="9" t="s">
        <v>107</v>
      </c>
    </row>
    <row r="63" spans="1:45" ht="125.4" customHeight="1" x14ac:dyDescent="0.3">
      <c r="A63" s="6" t="s">
        <v>159</v>
      </c>
      <c r="B63" s="7" t="s">
        <v>93</v>
      </c>
      <c r="C63" s="7" t="s">
        <v>29</v>
      </c>
      <c r="D63" s="7" t="s">
        <v>106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 t="s">
        <v>32</v>
      </c>
      <c r="T63" s="15">
        <v>3492.8</v>
      </c>
      <c r="U63" s="15"/>
      <c r="V63" s="15"/>
      <c r="W63" s="15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5">
        <v>3632.5</v>
      </c>
      <c r="AJ63" s="15"/>
      <c r="AK63" s="15"/>
      <c r="AL63" s="15"/>
      <c r="AM63" s="15"/>
      <c r="AN63" s="15">
        <v>3777.7959999999998</v>
      </c>
      <c r="AO63" s="8"/>
      <c r="AP63" s="8"/>
      <c r="AQ63" s="8"/>
      <c r="AR63" s="8"/>
      <c r="AS63" s="6" t="s">
        <v>108</v>
      </c>
    </row>
    <row r="64" spans="1:45" ht="122.4" customHeight="1" x14ac:dyDescent="0.3">
      <c r="A64" s="6" t="s">
        <v>159</v>
      </c>
      <c r="B64" s="7" t="s">
        <v>93</v>
      </c>
      <c r="C64" s="7" t="s">
        <v>29</v>
      </c>
      <c r="D64" s="7" t="s">
        <v>106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 t="s">
        <v>43</v>
      </c>
      <c r="T64" s="15">
        <v>41</v>
      </c>
      <c r="U64" s="15"/>
      <c r="V64" s="15"/>
      <c r="W64" s="15"/>
      <c r="X64" s="1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5">
        <v>42.7</v>
      </c>
      <c r="AJ64" s="15"/>
      <c r="AK64" s="15"/>
      <c r="AL64" s="15"/>
      <c r="AM64" s="15"/>
      <c r="AN64" s="15">
        <v>44.37</v>
      </c>
      <c r="AO64" s="8"/>
      <c r="AP64" s="8"/>
      <c r="AQ64" s="8"/>
      <c r="AR64" s="8"/>
      <c r="AS64" s="6" t="s">
        <v>109</v>
      </c>
    </row>
    <row r="65" spans="1:45" ht="150.6" customHeight="1" x14ac:dyDescent="0.3">
      <c r="A65" s="9" t="s">
        <v>111</v>
      </c>
      <c r="B65" s="7" t="s">
        <v>93</v>
      </c>
      <c r="C65" s="7" t="s">
        <v>29</v>
      </c>
      <c r="D65" s="7" t="s">
        <v>110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 t="s">
        <v>32</v>
      </c>
      <c r="T65" s="15">
        <v>3749.3</v>
      </c>
      <c r="U65" s="15"/>
      <c r="V65" s="15"/>
      <c r="W65" s="15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5">
        <v>3198.7</v>
      </c>
      <c r="AJ65" s="15"/>
      <c r="AK65" s="15"/>
      <c r="AL65" s="15"/>
      <c r="AM65" s="15"/>
      <c r="AN65" s="15">
        <v>2600.1889999999999</v>
      </c>
      <c r="AO65" s="8"/>
      <c r="AP65" s="8"/>
      <c r="AQ65" s="8"/>
      <c r="AR65" s="8"/>
      <c r="AS65" s="9" t="s">
        <v>111</v>
      </c>
    </row>
    <row r="66" spans="1:45" ht="134.4" customHeight="1" x14ac:dyDescent="0.3">
      <c r="A66" s="6" t="s">
        <v>161</v>
      </c>
      <c r="B66" s="7" t="s">
        <v>93</v>
      </c>
      <c r="C66" s="7" t="s">
        <v>29</v>
      </c>
      <c r="D66" s="7" t="s">
        <v>160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 t="s">
        <v>32</v>
      </c>
      <c r="T66" s="15">
        <v>1940.5</v>
      </c>
      <c r="U66" s="15"/>
      <c r="V66" s="15"/>
      <c r="W66" s="15"/>
      <c r="X66" s="15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5">
        <v>1390.5</v>
      </c>
      <c r="AJ66" s="15"/>
      <c r="AK66" s="15"/>
      <c r="AL66" s="15"/>
      <c r="AM66" s="15"/>
      <c r="AN66" s="15">
        <v>1390.5</v>
      </c>
      <c r="AO66" s="8"/>
      <c r="AP66" s="8"/>
      <c r="AQ66" s="8"/>
      <c r="AR66" s="8"/>
      <c r="AS66" s="9"/>
    </row>
    <row r="67" spans="1:45" ht="119.4" customHeight="1" x14ac:dyDescent="0.3">
      <c r="A67" s="9" t="s">
        <v>163</v>
      </c>
      <c r="B67" s="7" t="s">
        <v>93</v>
      </c>
      <c r="C67" s="7" t="s">
        <v>29</v>
      </c>
      <c r="D67" s="7" t="s">
        <v>162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 t="s">
        <v>32</v>
      </c>
      <c r="T67" s="15">
        <v>12687.5</v>
      </c>
      <c r="U67" s="15"/>
      <c r="V67" s="15"/>
      <c r="W67" s="15"/>
      <c r="X67" s="15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5">
        <v>13144.9</v>
      </c>
      <c r="AJ67" s="15"/>
      <c r="AK67" s="15"/>
      <c r="AL67" s="15"/>
      <c r="AM67" s="15"/>
      <c r="AN67" s="15">
        <v>13835.2</v>
      </c>
      <c r="AO67" s="8"/>
      <c r="AP67" s="8"/>
      <c r="AQ67" s="8"/>
      <c r="AR67" s="8"/>
      <c r="AS67" s="9" t="s">
        <v>112</v>
      </c>
    </row>
    <row r="68" spans="1:45" ht="135.6" customHeight="1" x14ac:dyDescent="0.3">
      <c r="A68" s="9" t="s">
        <v>114</v>
      </c>
      <c r="B68" s="7" t="s">
        <v>93</v>
      </c>
      <c r="C68" s="7" t="s">
        <v>29</v>
      </c>
      <c r="D68" s="7" t="s">
        <v>113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 t="s">
        <v>32</v>
      </c>
      <c r="T68" s="15">
        <v>1622.6</v>
      </c>
      <c r="U68" s="15"/>
      <c r="V68" s="15"/>
      <c r="W68" s="15"/>
      <c r="X68" s="15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5">
        <v>0</v>
      </c>
      <c r="AJ68" s="15"/>
      <c r="AK68" s="15"/>
      <c r="AL68" s="15"/>
      <c r="AM68" s="15"/>
      <c r="AN68" s="15">
        <v>0</v>
      </c>
      <c r="AO68" s="8"/>
      <c r="AP68" s="8"/>
      <c r="AQ68" s="8"/>
      <c r="AR68" s="8"/>
      <c r="AS68" s="9" t="s">
        <v>114</v>
      </c>
    </row>
    <row r="69" spans="1:45" ht="16.649999999999999" customHeight="1" x14ac:dyDescent="0.3">
      <c r="A69" s="4" t="s">
        <v>115</v>
      </c>
      <c r="B69" s="3" t="s">
        <v>116</v>
      </c>
      <c r="C69" s="3" t="s">
        <v>27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4">
        <f>T70+T72</f>
        <v>45</v>
      </c>
      <c r="U69" s="14">
        <f t="shared" ref="U69:AN69" si="13">U70+U72</f>
        <v>0</v>
      </c>
      <c r="V69" s="14">
        <f t="shared" si="13"/>
        <v>0</v>
      </c>
      <c r="W69" s="14">
        <f t="shared" si="13"/>
        <v>0</v>
      </c>
      <c r="X69" s="14">
        <f t="shared" si="13"/>
        <v>0</v>
      </c>
      <c r="Y69" s="14">
        <f t="shared" si="13"/>
        <v>0</v>
      </c>
      <c r="Z69" s="14">
        <f t="shared" si="13"/>
        <v>0</v>
      </c>
      <c r="AA69" s="14">
        <f t="shared" si="13"/>
        <v>0</v>
      </c>
      <c r="AB69" s="14">
        <f t="shared" si="13"/>
        <v>0</v>
      </c>
      <c r="AC69" s="14">
        <f t="shared" si="13"/>
        <v>0</v>
      </c>
      <c r="AD69" s="14">
        <f t="shared" si="13"/>
        <v>0</v>
      </c>
      <c r="AE69" s="14">
        <f t="shared" si="13"/>
        <v>0</v>
      </c>
      <c r="AF69" s="14">
        <f t="shared" si="13"/>
        <v>0</v>
      </c>
      <c r="AG69" s="14">
        <f t="shared" si="13"/>
        <v>0</v>
      </c>
      <c r="AH69" s="14">
        <f t="shared" si="13"/>
        <v>0</v>
      </c>
      <c r="AI69" s="14">
        <f t="shared" si="13"/>
        <v>46</v>
      </c>
      <c r="AJ69" s="14">
        <f t="shared" si="13"/>
        <v>0</v>
      </c>
      <c r="AK69" s="14">
        <f t="shared" si="13"/>
        <v>0</v>
      </c>
      <c r="AL69" s="14">
        <f t="shared" si="13"/>
        <v>0</v>
      </c>
      <c r="AM69" s="14">
        <f t="shared" si="13"/>
        <v>0</v>
      </c>
      <c r="AN69" s="14">
        <f t="shared" si="13"/>
        <v>50</v>
      </c>
      <c r="AO69" s="5"/>
      <c r="AP69" s="5"/>
      <c r="AQ69" s="5"/>
      <c r="AR69" s="5"/>
      <c r="AS69" s="4" t="s">
        <v>115</v>
      </c>
    </row>
    <row r="70" spans="1:45" ht="50.1" customHeight="1" x14ac:dyDescent="0.3">
      <c r="A70" s="6" t="s">
        <v>117</v>
      </c>
      <c r="B70" s="7" t="s">
        <v>116</v>
      </c>
      <c r="C70" s="7" t="s">
        <v>93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5">
        <f>T71</f>
        <v>30</v>
      </c>
      <c r="U70" s="15">
        <f t="shared" ref="U70:AN70" si="14">U71</f>
        <v>0</v>
      </c>
      <c r="V70" s="15">
        <f t="shared" si="14"/>
        <v>0</v>
      </c>
      <c r="W70" s="15">
        <f t="shared" si="14"/>
        <v>0</v>
      </c>
      <c r="X70" s="15">
        <f t="shared" si="14"/>
        <v>0</v>
      </c>
      <c r="Y70" s="15">
        <f t="shared" si="14"/>
        <v>0</v>
      </c>
      <c r="Z70" s="15">
        <f t="shared" si="14"/>
        <v>0</v>
      </c>
      <c r="AA70" s="15">
        <f t="shared" si="14"/>
        <v>0</v>
      </c>
      <c r="AB70" s="15">
        <f t="shared" si="14"/>
        <v>0</v>
      </c>
      <c r="AC70" s="15">
        <f t="shared" si="14"/>
        <v>0</v>
      </c>
      <c r="AD70" s="15">
        <f t="shared" si="14"/>
        <v>0</v>
      </c>
      <c r="AE70" s="15">
        <f t="shared" si="14"/>
        <v>0</v>
      </c>
      <c r="AF70" s="15">
        <f t="shared" si="14"/>
        <v>0</v>
      </c>
      <c r="AG70" s="15">
        <f t="shared" si="14"/>
        <v>0</v>
      </c>
      <c r="AH70" s="15">
        <f t="shared" si="14"/>
        <v>0</v>
      </c>
      <c r="AI70" s="15">
        <f t="shared" si="14"/>
        <v>30</v>
      </c>
      <c r="AJ70" s="15">
        <f t="shared" si="14"/>
        <v>0</v>
      </c>
      <c r="AK70" s="15">
        <f t="shared" si="14"/>
        <v>0</v>
      </c>
      <c r="AL70" s="15">
        <f t="shared" si="14"/>
        <v>0</v>
      </c>
      <c r="AM70" s="15">
        <f t="shared" si="14"/>
        <v>0</v>
      </c>
      <c r="AN70" s="15">
        <f t="shared" si="14"/>
        <v>30</v>
      </c>
      <c r="AO70" s="8"/>
      <c r="AP70" s="8"/>
      <c r="AQ70" s="8"/>
      <c r="AR70" s="8"/>
      <c r="AS70" s="6" t="s">
        <v>117</v>
      </c>
    </row>
    <row r="71" spans="1:45" ht="158.4" customHeight="1" x14ac:dyDescent="0.3">
      <c r="A71" s="9" t="s">
        <v>164</v>
      </c>
      <c r="B71" s="7" t="s">
        <v>116</v>
      </c>
      <c r="C71" s="7" t="s">
        <v>93</v>
      </c>
      <c r="D71" s="7" t="s">
        <v>118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 t="s">
        <v>32</v>
      </c>
      <c r="T71" s="15">
        <v>30</v>
      </c>
      <c r="U71" s="15"/>
      <c r="V71" s="15"/>
      <c r="W71" s="15"/>
      <c r="X71" s="15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5">
        <v>30</v>
      </c>
      <c r="AJ71" s="15"/>
      <c r="AK71" s="15"/>
      <c r="AL71" s="15"/>
      <c r="AM71" s="15"/>
      <c r="AN71" s="15">
        <v>30</v>
      </c>
      <c r="AO71" s="8"/>
      <c r="AP71" s="8"/>
      <c r="AQ71" s="8"/>
      <c r="AR71" s="8"/>
      <c r="AS71" s="9" t="s">
        <v>119</v>
      </c>
    </row>
    <row r="72" spans="1:45" ht="16.649999999999999" customHeight="1" x14ac:dyDescent="0.3">
      <c r="A72" s="6" t="s">
        <v>120</v>
      </c>
      <c r="B72" s="7" t="s">
        <v>116</v>
      </c>
      <c r="C72" s="7" t="s">
        <v>116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5">
        <f>T73</f>
        <v>15</v>
      </c>
      <c r="U72" s="15">
        <f t="shared" ref="U72:AN72" si="15">U73</f>
        <v>0</v>
      </c>
      <c r="V72" s="15">
        <f t="shared" si="15"/>
        <v>0</v>
      </c>
      <c r="W72" s="15">
        <f t="shared" si="15"/>
        <v>0</v>
      </c>
      <c r="X72" s="15">
        <f t="shared" si="15"/>
        <v>0</v>
      </c>
      <c r="Y72" s="15">
        <f t="shared" si="15"/>
        <v>0</v>
      </c>
      <c r="Z72" s="15">
        <f t="shared" si="15"/>
        <v>0</v>
      </c>
      <c r="AA72" s="15">
        <f t="shared" si="15"/>
        <v>0</v>
      </c>
      <c r="AB72" s="15">
        <f t="shared" si="15"/>
        <v>0</v>
      </c>
      <c r="AC72" s="15">
        <f t="shared" si="15"/>
        <v>0</v>
      </c>
      <c r="AD72" s="15">
        <f t="shared" si="15"/>
        <v>0</v>
      </c>
      <c r="AE72" s="15">
        <f t="shared" si="15"/>
        <v>0</v>
      </c>
      <c r="AF72" s="15">
        <f t="shared" si="15"/>
        <v>0</v>
      </c>
      <c r="AG72" s="15">
        <f t="shared" si="15"/>
        <v>0</v>
      </c>
      <c r="AH72" s="15">
        <f t="shared" si="15"/>
        <v>0</v>
      </c>
      <c r="AI72" s="15">
        <f t="shared" si="15"/>
        <v>16</v>
      </c>
      <c r="AJ72" s="15">
        <f t="shared" si="15"/>
        <v>0</v>
      </c>
      <c r="AK72" s="15">
        <f t="shared" si="15"/>
        <v>0</v>
      </c>
      <c r="AL72" s="15">
        <f t="shared" si="15"/>
        <v>0</v>
      </c>
      <c r="AM72" s="15">
        <f t="shared" si="15"/>
        <v>0</v>
      </c>
      <c r="AN72" s="15">
        <f t="shared" si="15"/>
        <v>20</v>
      </c>
      <c r="AO72" s="8"/>
      <c r="AP72" s="8"/>
      <c r="AQ72" s="8"/>
      <c r="AR72" s="8"/>
      <c r="AS72" s="6" t="s">
        <v>120</v>
      </c>
    </row>
    <row r="73" spans="1:45" ht="112.8" customHeight="1" x14ac:dyDescent="0.3">
      <c r="A73" s="9" t="s">
        <v>122</v>
      </c>
      <c r="B73" s="7" t="s">
        <v>116</v>
      </c>
      <c r="C73" s="7" t="s">
        <v>116</v>
      </c>
      <c r="D73" s="7" t="s">
        <v>121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 t="s">
        <v>32</v>
      </c>
      <c r="T73" s="15">
        <v>15</v>
      </c>
      <c r="U73" s="15"/>
      <c r="V73" s="15"/>
      <c r="W73" s="15"/>
      <c r="X73" s="15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5">
        <v>16</v>
      </c>
      <c r="AJ73" s="15"/>
      <c r="AK73" s="15"/>
      <c r="AL73" s="15"/>
      <c r="AM73" s="15"/>
      <c r="AN73" s="15">
        <v>20</v>
      </c>
      <c r="AO73" s="8"/>
      <c r="AP73" s="8"/>
      <c r="AQ73" s="8"/>
      <c r="AR73" s="8"/>
      <c r="AS73" s="9" t="s">
        <v>122</v>
      </c>
    </row>
    <row r="74" spans="1:45" ht="16.649999999999999" customHeight="1" x14ac:dyDescent="0.3">
      <c r="A74" s="4" t="s">
        <v>123</v>
      </c>
      <c r="B74" s="3" t="s">
        <v>124</v>
      </c>
      <c r="C74" s="3" t="s">
        <v>27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4">
        <f>T75</f>
        <v>15852.6</v>
      </c>
      <c r="U74" s="14">
        <f t="shared" ref="U74:AN74" si="16">U75</f>
        <v>0</v>
      </c>
      <c r="V74" s="14">
        <f t="shared" si="16"/>
        <v>0</v>
      </c>
      <c r="W74" s="14">
        <f t="shared" si="16"/>
        <v>0</v>
      </c>
      <c r="X74" s="14">
        <f t="shared" si="16"/>
        <v>0</v>
      </c>
      <c r="Y74" s="14">
        <f t="shared" si="16"/>
        <v>0</v>
      </c>
      <c r="Z74" s="14">
        <f t="shared" si="16"/>
        <v>0</v>
      </c>
      <c r="AA74" s="14">
        <f t="shared" si="16"/>
        <v>0</v>
      </c>
      <c r="AB74" s="14">
        <f t="shared" si="16"/>
        <v>0</v>
      </c>
      <c r="AC74" s="14">
        <f t="shared" si="16"/>
        <v>0</v>
      </c>
      <c r="AD74" s="14">
        <f t="shared" si="16"/>
        <v>0</v>
      </c>
      <c r="AE74" s="14">
        <f t="shared" si="16"/>
        <v>0</v>
      </c>
      <c r="AF74" s="14">
        <f t="shared" si="16"/>
        <v>0</v>
      </c>
      <c r="AG74" s="14">
        <f t="shared" si="16"/>
        <v>0</v>
      </c>
      <c r="AH74" s="14">
        <f t="shared" si="16"/>
        <v>0</v>
      </c>
      <c r="AI74" s="14">
        <f t="shared" si="16"/>
        <v>15799.6</v>
      </c>
      <c r="AJ74" s="14">
        <f t="shared" si="16"/>
        <v>0</v>
      </c>
      <c r="AK74" s="14">
        <f t="shared" si="16"/>
        <v>0</v>
      </c>
      <c r="AL74" s="14">
        <f t="shared" si="16"/>
        <v>0</v>
      </c>
      <c r="AM74" s="14">
        <f t="shared" si="16"/>
        <v>0</v>
      </c>
      <c r="AN74" s="14">
        <f t="shared" si="16"/>
        <v>15844.8</v>
      </c>
      <c r="AO74" s="5"/>
      <c r="AP74" s="5"/>
      <c r="AQ74" s="5"/>
      <c r="AR74" s="5"/>
      <c r="AS74" s="4" t="s">
        <v>123</v>
      </c>
    </row>
    <row r="75" spans="1:45" ht="16.649999999999999" customHeight="1" x14ac:dyDescent="0.3">
      <c r="A75" s="6" t="s">
        <v>125</v>
      </c>
      <c r="B75" s="7" t="s">
        <v>124</v>
      </c>
      <c r="C75" s="7" t="s">
        <v>26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5">
        <f>T76+T77+T78</f>
        <v>15852.6</v>
      </c>
      <c r="U75" s="15">
        <f t="shared" ref="U75:AN75" si="17">U76+U77+U78</f>
        <v>0</v>
      </c>
      <c r="V75" s="15">
        <f t="shared" si="17"/>
        <v>0</v>
      </c>
      <c r="W75" s="15">
        <f t="shared" si="17"/>
        <v>0</v>
      </c>
      <c r="X75" s="15">
        <f t="shared" si="17"/>
        <v>0</v>
      </c>
      <c r="Y75" s="15">
        <f t="shared" si="17"/>
        <v>0</v>
      </c>
      <c r="Z75" s="15">
        <f t="shared" si="17"/>
        <v>0</v>
      </c>
      <c r="AA75" s="15">
        <f t="shared" si="17"/>
        <v>0</v>
      </c>
      <c r="AB75" s="15">
        <f t="shared" si="17"/>
        <v>0</v>
      </c>
      <c r="AC75" s="15">
        <f t="shared" si="17"/>
        <v>0</v>
      </c>
      <c r="AD75" s="15">
        <f t="shared" si="17"/>
        <v>0</v>
      </c>
      <c r="AE75" s="15">
        <f t="shared" si="17"/>
        <v>0</v>
      </c>
      <c r="AF75" s="15">
        <f t="shared" si="17"/>
        <v>0</v>
      </c>
      <c r="AG75" s="15">
        <f t="shared" si="17"/>
        <v>0</v>
      </c>
      <c r="AH75" s="15">
        <f t="shared" si="17"/>
        <v>0</v>
      </c>
      <c r="AI75" s="15">
        <f t="shared" si="17"/>
        <v>15799.6</v>
      </c>
      <c r="AJ75" s="15">
        <f t="shared" si="17"/>
        <v>0</v>
      </c>
      <c r="AK75" s="15">
        <f t="shared" si="17"/>
        <v>0</v>
      </c>
      <c r="AL75" s="15">
        <f t="shared" si="17"/>
        <v>0</v>
      </c>
      <c r="AM75" s="15">
        <f t="shared" si="17"/>
        <v>0</v>
      </c>
      <c r="AN75" s="15">
        <f t="shared" si="17"/>
        <v>15844.8</v>
      </c>
      <c r="AO75" s="8"/>
      <c r="AP75" s="8"/>
      <c r="AQ75" s="8"/>
      <c r="AR75" s="8"/>
      <c r="AS75" s="6" t="s">
        <v>125</v>
      </c>
    </row>
    <row r="76" spans="1:45" ht="96" customHeight="1" x14ac:dyDescent="0.3">
      <c r="A76" s="6" t="s">
        <v>166</v>
      </c>
      <c r="B76" s="7" t="s">
        <v>124</v>
      </c>
      <c r="C76" s="7" t="s">
        <v>26</v>
      </c>
      <c r="D76" s="7" t="s">
        <v>165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 t="s">
        <v>127</v>
      </c>
      <c r="T76" s="15">
        <v>15171</v>
      </c>
      <c r="U76" s="15"/>
      <c r="V76" s="15"/>
      <c r="W76" s="15"/>
      <c r="X76" s="15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5">
        <v>15799.6</v>
      </c>
      <c r="AJ76" s="15"/>
      <c r="AK76" s="15"/>
      <c r="AL76" s="15"/>
      <c r="AM76" s="15"/>
      <c r="AN76" s="15">
        <v>15844.8</v>
      </c>
      <c r="AO76" s="8"/>
      <c r="AP76" s="8"/>
      <c r="AQ76" s="8"/>
      <c r="AR76" s="8"/>
      <c r="AS76" s="6" t="s">
        <v>126</v>
      </c>
    </row>
    <row r="77" spans="1:45" ht="116.4" customHeight="1" x14ac:dyDescent="0.3">
      <c r="A77" s="9" t="s">
        <v>129</v>
      </c>
      <c r="B77" s="7" t="s">
        <v>124</v>
      </c>
      <c r="C77" s="7" t="s">
        <v>26</v>
      </c>
      <c r="D77" s="7" t="s">
        <v>128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 t="s">
        <v>127</v>
      </c>
      <c r="T77" s="15">
        <v>288.10000000000002</v>
      </c>
      <c r="U77" s="15"/>
      <c r="V77" s="15"/>
      <c r="W77" s="15"/>
      <c r="X77" s="15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5">
        <v>0</v>
      </c>
      <c r="AJ77" s="15"/>
      <c r="AK77" s="15"/>
      <c r="AL77" s="15"/>
      <c r="AM77" s="15"/>
      <c r="AN77" s="15">
        <v>0</v>
      </c>
      <c r="AO77" s="8"/>
      <c r="AP77" s="8"/>
      <c r="AQ77" s="8"/>
      <c r="AR77" s="8"/>
      <c r="AS77" s="9" t="s">
        <v>129</v>
      </c>
    </row>
    <row r="78" spans="1:45" ht="97.2" customHeight="1" x14ac:dyDescent="0.3">
      <c r="A78" s="9" t="s">
        <v>168</v>
      </c>
      <c r="B78" s="7" t="s">
        <v>124</v>
      </c>
      <c r="C78" s="7" t="s">
        <v>26</v>
      </c>
      <c r="D78" s="7" t="s">
        <v>167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 t="s">
        <v>127</v>
      </c>
      <c r="T78" s="15">
        <v>393.5</v>
      </c>
      <c r="U78" s="15"/>
      <c r="V78" s="15"/>
      <c r="W78" s="15"/>
      <c r="X78" s="15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5">
        <v>0</v>
      </c>
      <c r="AJ78" s="15"/>
      <c r="AK78" s="15"/>
      <c r="AL78" s="15"/>
      <c r="AM78" s="15"/>
      <c r="AN78" s="15">
        <v>0</v>
      </c>
      <c r="AO78" s="8"/>
      <c r="AP78" s="8"/>
      <c r="AQ78" s="8"/>
      <c r="AR78" s="8"/>
      <c r="AS78" s="9"/>
    </row>
    <row r="79" spans="1:45" ht="33.450000000000003" customHeight="1" x14ac:dyDescent="0.3">
      <c r="A79" s="4" t="s">
        <v>130</v>
      </c>
      <c r="B79" s="3" t="s">
        <v>90</v>
      </c>
      <c r="C79" s="3" t="s">
        <v>27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4">
        <f>T80</f>
        <v>300</v>
      </c>
      <c r="U79" s="14">
        <f t="shared" ref="U79:AN79" si="18">U80</f>
        <v>0</v>
      </c>
      <c r="V79" s="14">
        <f t="shared" si="18"/>
        <v>0</v>
      </c>
      <c r="W79" s="14">
        <f t="shared" si="18"/>
        <v>0</v>
      </c>
      <c r="X79" s="14">
        <f t="shared" si="18"/>
        <v>0</v>
      </c>
      <c r="Y79" s="14">
        <f t="shared" si="18"/>
        <v>0</v>
      </c>
      <c r="Z79" s="14">
        <f t="shared" si="18"/>
        <v>0</v>
      </c>
      <c r="AA79" s="14">
        <f t="shared" si="18"/>
        <v>0</v>
      </c>
      <c r="AB79" s="14">
        <f t="shared" si="18"/>
        <v>0</v>
      </c>
      <c r="AC79" s="14">
        <f t="shared" si="18"/>
        <v>0</v>
      </c>
      <c r="AD79" s="14">
        <f t="shared" si="18"/>
        <v>0</v>
      </c>
      <c r="AE79" s="14">
        <f t="shared" si="18"/>
        <v>0</v>
      </c>
      <c r="AF79" s="14">
        <f t="shared" si="18"/>
        <v>0</v>
      </c>
      <c r="AG79" s="14">
        <f t="shared" si="18"/>
        <v>0</v>
      </c>
      <c r="AH79" s="14">
        <f t="shared" si="18"/>
        <v>0</v>
      </c>
      <c r="AI79" s="14">
        <f t="shared" si="18"/>
        <v>300</v>
      </c>
      <c r="AJ79" s="14">
        <f t="shared" si="18"/>
        <v>0</v>
      </c>
      <c r="AK79" s="14">
        <f t="shared" si="18"/>
        <v>0</v>
      </c>
      <c r="AL79" s="14">
        <f t="shared" si="18"/>
        <v>0</v>
      </c>
      <c r="AM79" s="14">
        <f t="shared" si="18"/>
        <v>0</v>
      </c>
      <c r="AN79" s="14">
        <f t="shared" si="18"/>
        <v>500</v>
      </c>
      <c r="AO79" s="5"/>
      <c r="AP79" s="5"/>
      <c r="AQ79" s="5"/>
      <c r="AR79" s="5"/>
      <c r="AS79" s="4" t="s">
        <v>130</v>
      </c>
    </row>
    <row r="80" spans="1:45" ht="16.649999999999999" customHeight="1" x14ac:dyDescent="0.3">
      <c r="A80" s="6" t="s">
        <v>131</v>
      </c>
      <c r="B80" s="7" t="s">
        <v>90</v>
      </c>
      <c r="C80" s="7" t="s">
        <v>26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5">
        <f>T81</f>
        <v>300</v>
      </c>
      <c r="U80" s="15">
        <f t="shared" ref="U80:AN80" si="19">U81</f>
        <v>0</v>
      </c>
      <c r="V80" s="15">
        <f t="shared" si="19"/>
        <v>0</v>
      </c>
      <c r="W80" s="15">
        <f t="shared" si="19"/>
        <v>0</v>
      </c>
      <c r="X80" s="15">
        <f t="shared" si="19"/>
        <v>0</v>
      </c>
      <c r="Y80" s="15">
        <f t="shared" si="19"/>
        <v>0</v>
      </c>
      <c r="Z80" s="15">
        <f t="shared" si="19"/>
        <v>0</v>
      </c>
      <c r="AA80" s="15">
        <f t="shared" si="19"/>
        <v>0</v>
      </c>
      <c r="AB80" s="15">
        <f t="shared" si="19"/>
        <v>0</v>
      </c>
      <c r="AC80" s="15">
        <f t="shared" si="19"/>
        <v>0</v>
      </c>
      <c r="AD80" s="15">
        <f t="shared" si="19"/>
        <v>0</v>
      </c>
      <c r="AE80" s="15">
        <f t="shared" si="19"/>
        <v>0</v>
      </c>
      <c r="AF80" s="15">
        <f t="shared" si="19"/>
        <v>0</v>
      </c>
      <c r="AG80" s="15">
        <f t="shared" si="19"/>
        <v>0</v>
      </c>
      <c r="AH80" s="15">
        <f t="shared" si="19"/>
        <v>0</v>
      </c>
      <c r="AI80" s="15">
        <f t="shared" si="19"/>
        <v>300</v>
      </c>
      <c r="AJ80" s="15">
        <f t="shared" si="19"/>
        <v>0</v>
      </c>
      <c r="AK80" s="15">
        <f t="shared" si="19"/>
        <v>0</v>
      </c>
      <c r="AL80" s="15">
        <f t="shared" si="19"/>
        <v>0</v>
      </c>
      <c r="AM80" s="15">
        <f t="shared" si="19"/>
        <v>0</v>
      </c>
      <c r="AN80" s="15">
        <f t="shared" si="19"/>
        <v>500</v>
      </c>
      <c r="AO80" s="8"/>
      <c r="AP80" s="8"/>
      <c r="AQ80" s="8"/>
      <c r="AR80" s="8"/>
      <c r="AS80" s="6" t="s">
        <v>131</v>
      </c>
    </row>
    <row r="81" spans="1:45" ht="159" customHeight="1" x14ac:dyDescent="0.3">
      <c r="A81" s="9" t="s">
        <v>170</v>
      </c>
      <c r="B81" s="7" t="s">
        <v>90</v>
      </c>
      <c r="C81" s="7" t="s">
        <v>26</v>
      </c>
      <c r="D81" s="7" t="s">
        <v>169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32</v>
      </c>
      <c r="T81" s="15">
        <v>300</v>
      </c>
      <c r="U81" s="15"/>
      <c r="V81" s="15"/>
      <c r="W81" s="15"/>
      <c r="X81" s="15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5">
        <v>300</v>
      </c>
      <c r="AJ81" s="15"/>
      <c r="AK81" s="15"/>
      <c r="AL81" s="15"/>
      <c r="AM81" s="15"/>
      <c r="AN81" s="15">
        <v>500</v>
      </c>
      <c r="AO81" s="8"/>
      <c r="AP81" s="8"/>
      <c r="AQ81" s="8"/>
      <c r="AR81" s="8"/>
      <c r="AS81" s="9" t="s">
        <v>56</v>
      </c>
    </row>
    <row r="82" spans="1:45" ht="16.649999999999999" customHeight="1" x14ac:dyDescent="0.3">
      <c r="A82" s="4" t="s">
        <v>132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4">
        <f>T9+T31+T38+T48+T69+T74+T79</f>
        <v>79042.06</v>
      </c>
      <c r="U82" s="14">
        <f t="shared" ref="U82:AN82" si="20">U9+U31+U38+U48+U69+U74+U79</f>
        <v>0</v>
      </c>
      <c r="V82" s="14">
        <f t="shared" si="20"/>
        <v>0</v>
      </c>
      <c r="W82" s="14">
        <f t="shared" si="20"/>
        <v>0</v>
      </c>
      <c r="X82" s="14">
        <f t="shared" si="20"/>
        <v>0</v>
      </c>
      <c r="Y82" s="14">
        <f t="shared" si="20"/>
        <v>0</v>
      </c>
      <c r="Z82" s="14">
        <f t="shared" si="20"/>
        <v>0</v>
      </c>
      <c r="AA82" s="14">
        <f t="shared" si="20"/>
        <v>0</v>
      </c>
      <c r="AB82" s="14">
        <f t="shared" si="20"/>
        <v>0</v>
      </c>
      <c r="AC82" s="14">
        <f t="shared" si="20"/>
        <v>0</v>
      </c>
      <c r="AD82" s="14">
        <f t="shared" si="20"/>
        <v>0</v>
      </c>
      <c r="AE82" s="14">
        <f t="shared" si="20"/>
        <v>0</v>
      </c>
      <c r="AF82" s="14">
        <f t="shared" si="20"/>
        <v>0</v>
      </c>
      <c r="AG82" s="14">
        <f t="shared" si="20"/>
        <v>0</v>
      </c>
      <c r="AH82" s="14">
        <f t="shared" si="20"/>
        <v>0</v>
      </c>
      <c r="AI82" s="14">
        <f t="shared" si="20"/>
        <v>81720.92200000002</v>
      </c>
      <c r="AJ82" s="14">
        <f t="shared" si="20"/>
        <v>0</v>
      </c>
      <c r="AK82" s="14">
        <f t="shared" si="20"/>
        <v>0</v>
      </c>
      <c r="AL82" s="14">
        <f t="shared" si="20"/>
        <v>0</v>
      </c>
      <c r="AM82" s="14">
        <f t="shared" si="20"/>
        <v>0</v>
      </c>
      <c r="AN82" s="14">
        <f t="shared" si="20"/>
        <v>84983.347999999998</v>
      </c>
      <c r="AO82" s="5"/>
      <c r="AP82" s="5"/>
      <c r="AQ82" s="5"/>
      <c r="AR82" s="5"/>
      <c r="AS82" s="4" t="s">
        <v>132</v>
      </c>
    </row>
    <row r="83" spans="1:45" ht="14.4" x14ac:dyDescent="0.3"/>
  </sheetData>
  <mergeCells count="33">
    <mergeCell ref="AS6:AS7"/>
    <mergeCell ref="AL6:AL7"/>
    <mergeCell ref="AG6:AG7"/>
    <mergeCell ref="AH6:AH7"/>
    <mergeCell ref="AE6:AE7"/>
    <mergeCell ref="AF6:AF7"/>
    <mergeCell ref="T6:T7"/>
    <mergeCell ref="AD6:AD7"/>
    <mergeCell ref="Y6:Y7"/>
    <mergeCell ref="V6:V7"/>
    <mergeCell ref="U6:U7"/>
    <mergeCell ref="X6:X7"/>
    <mergeCell ref="W6:W7"/>
    <mergeCell ref="Z6:Z7"/>
    <mergeCell ref="AA6:AA7"/>
    <mergeCell ref="AB6:AB7"/>
    <mergeCell ref="AC6:AC7"/>
    <mergeCell ref="A3:AS3"/>
    <mergeCell ref="C1:AN1"/>
    <mergeCell ref="C6:C7"/>
    <mergeCell ref="B6:B7"/>
    <mergeCell ref="AQ6:AQ7"/>
    <mergeCell ref="AP6:AP7"/>
    <mergeCell ref="AK6:AK7"/>
    <mergeCell ref="AR6:AR7"/>
    <mergeCell ref="AM6:AM7"/>
    <mergeCell ref="AN6:AN7"/>
    <mergeCell ref="AI6:AI7"/>
    <mergeCell ref="S6:S7"/>
    <mergeCell ref="D6:R7"/>
    <mergeCell ref="AO6:AO7"/>
    <mergeCell ref="AJ6:AJ7"/>
    <mergeCell ref="A6:A7"/>
  </mergeCells>
  <pageMargins left="0.39370078740157483" right="0.39370078740157483" top="0.59055118110236227" bottom="0.59055118110236227" header="0.39370078740157483" footer="0.3937007874015748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rep:2.45.2.78</dc:description>
  <cp:lastModifiedBy>user25</cp:lastModifiedBy>
  <cp:lastPrinted>2018-11-16T12:57:08Z</cp:lastPrinted>
  <dcterms:created xsi:type="dcterms:W3CDTF">2018-11-01T13:08:49Z</dcterms:created>
  <dcterms:modified xsi:type="dcterms:W3CDTF">2018-11-16T12:57:54Z</dcterms:modified>
</cp:coreProperties>
</file>