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" i="1" l="1"/>
  <c r="E2" i="1"/>
  <c r="F25" i="1"/>
  <c r="D14" i="1" l="1"/>
  <c r="F14" i="1" s="1"/>
  <c r="D15" i="1"/>
  <c r="F15" i="1" s="1"/>
  <c r="F19" i="1"/>
  <c r="F8" i="1"/>
  <c r="D19" i="1"/>
  <c r="D11" i="1"/>
  <c r="F11" i="1" s="1"/>
  <c r="D10" i="1"/>
  <c r="F10" i="1" s="1"/>
  <c r="D9" i="1"/>
  <c r="F9" i="1" s="1"/>
  <c r="D8" i="1"/>
  <c r="B2" i="1"/>
  <c r="C7" i="1"/>
  <c r="E7" i="1"/>
  <c r="B7" i="1"/>
  <c r="C3" i="1"/>
  <c r="B3" i="1"/>
  <c r="D4" i="1"/>
  <c r="F4" i="1" s="1"/>
  <c r="E3" i="1"/>
  <c r="F24" i="1"/>
  <c r="F28" i="1"/>
  <c r="D24" i="1"/>
  <c r="D5" i="1"/>
  <c r="D6" i="1"/>
  <c r="F6" i="1" s="1"/>
  <c r="D12" i="1"/>
  <c r="F12" i="1" s="1"/>
  <c r="D13" i="1"/>
  <c r="F13" i="1" s="1"/>
  <c r="D16" i="1"/>
  <c r="F16" i="1" s="1"/>
  <c r="D17" i="1"/>
  <c r="F17" i="1" s="1"/>
  <c r="D18" i="1"/>
  <c r="F18" i="1" s="1"/>
  <c r="D20" i="1"/>
  <c r="F20" i="1" s="1"/>
  <c r="D21" i="1"/>
  <c r="F21" i="1" s="1"/>
  <c r="D22" i="1"/>
  <c r="F22" i="1" s="1"/>
  <c r="D23" i="1"/>
  <c r="F23" i="1" s="1"/>
  <c r="D26" i="1"/>
  <c r="F26" i="1" s="1"/>
  <c r="D27" i="1"/>
  <c r="F27" i="1" s="1"/>
  <c r="D7" i="1" l="1"/>
  <c r="F7" i="1"/>
  <c r="D3" i="1"/>
  <c r="D2" i="1" s="1"/>
  <c r="F5" i="1"/>
  <c r="F3" i="1" s="1"/>
  <c r="F2" i="1" s="1"/>
</calcChain>
</file>

<file path=xl/sharedStrings.xml><?xml version="1.0" encoding="utf-8"?>
<sst xmlns="http://schemas.openxmlformats.org/spreadsheetml/2006/main" count="29" uniqueCount="29">
  <si>
    <t>101 02010 01 0000 110</t>
  </si>
  <si>
    <t>101 02020 01 0000 110</t>
  </si>
  <si>
    <t>105 03010 01 0000 110</t>
  </si>
  <si>
    <t>106 01030 13 0000 110</t>
  </si>
  <si>
    <t>106 06043 13 0000 110</t>
  </si>
  <si>
    <t>106 06033 13 0000 110</t>
  </si>
  <si>
    <t>111 05013 13 0000 120</t>
  </si>
  <si>
    <t>1 11 05025 13 0000 120</t>
  </si>
  <si>
    <t>111 09045 13 0000 120</t>
  </si>
  <si>
    <t>113 01995 13 0000 130</t>
  </si>
  <si>
    <t>114 06013 13 0000 430</t>
  </si>
  <si>
    <t>114 06025 13 0000 430</t>
  </si>
  <si>
    <t>116 51040 02 0000 140</t>
  </si>
  <si>
    <t>117 05050 13 0000 180</t>
  </si>
  <si>
    <t>план</t>
  </si>
  <si>
    <t>план с учетом изменений</t>
  </si>
  <si>
    <t>факт</t>
  </si>
  <si>
    <t>отклонение</t>
  </si>
  <si>
    <t>ндфл</t>
  </si>
  <si>
    <t>103 22030 10 0000 110</t>
  </si>
  <si>
    <t>103 22040 10 0000 110</t>
  </si>
  <si>
    <t>103 22500 10 0000 110</t>
  </si>
  <si>
    <t>103 22600 10 0000 110</t>
  </si>
  <si>
    <t>111 07015 13 0000 120</t>
  </si>
  <si>
    <t>изменение</t>
  </si>
  <si>
    <t>101 02030 01 0000 110</t>
  </si>
  <si>
    <t>111 05075 13 0000 120</t>
  </si>
  <si>
    <t>114 02053 13 0000 410</t>
  </si>
  <si>
    <t>116 33050 13 0000 140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</si>
</sst>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2" borderId="1" xfId="0" applyFill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120" zoomScaleNormal="100" zoomScaleSheetLayoutView="120" workbookViewId="0">
      <selection activeCell="C23" sqref="C23"/>
    </sheetView>
  </sheetViews>
  <sheetFormatPr defaultRowHeight="14.4" x14ac:dyDescent="0.3"/>
  <cols>
    <col min="1" max="1" width="22.21875" style="1" customWidth="1"/>
    <col min="2" max="3" width="14.33203125" customWidth="1"/>
  </cols>
  <sheetData>
    <row r="1" spans="1:6" ht="57.6" x14ac:dyDescent="0.3">
      <c r="A1" s="2"/>
      <c r="B1" s="3" t="s">
        <v>14</v>
      </c>
      <c r="C1" s="3" t="s">
        <v>24</v>
      </c>
      <c r="D1" s="4" t="s">
        <v>15</v>
      </c>
      <c r="E1" s="3" t="s">
        <v>16</v>
      </c>
      <c r="F1" s="4" t="s">
        <v>17</v>
      </c>
    </row>
    <row r="2" spans="1:6" x14ac:dyDescent="0.3">
      <c r="A2" s="2"/>
      <c r="B2" s="3">
        <f>B3+B12+B13+B14+B15+B16+B17+B18+B20+B21+B22+B23+B24+B26+B27+B7+B19</f>
        <v>70294.2</v>
      </c>
      <c r="C2" s="8">
        <f>C3+C12+C13+C14+C15+C16+C17+C18+C20+C21+C22+C23+C24+C26+C27+C7+C19</f>
        <v>-826.9000000000002</v>
      </c>
      <c r="D2" s="3">
        <f t="shared" ref="D2:F2" si="0">D3+D12+D13+D14+D15+D16+D17+D18+D20+D21+D22+D23+D24+D26+D27+D7+D19</f>
        <v>69467.3</v>
      </c>
      <c r="E2" s="3">
        <f>E3+E12+E13+E14+E15+E16+E17+E18+E20+E21+E22+E23+E24+E26+E27+E7+E19+E25</f>
        <v>71792.300000000017</v>
      </c>
      <c r="F2" s="3">
        <f t="shared" si="0"/>
        <v>2296.9999999999968</v>
      </c>
    </row>
    <row r="3" spans="1:6" x14ac:dyDescent="0.3">
      <c r="A3" s="2" t="s">
        <v>18</v>
      </c>
      <c r="B3" s="5">
        <f>SUM(B4:B5)</f>
        <v>17900</v>
      </c>
      <c r="C3" s="5">
        <f>SUM(C4:C6)</f>
        <v>1409.6</v>
      </c>
      <c r="D3" s="6">
        <f>D4+D5+D6</f>
        <v>19309.599999999999</v>
      </c>
      <c r="E3" s="6">
        <f t="shared" ref="E3:F3" si="1">E4+E5+E6</f>
        <v>20083.300000000003</v>
      </c>
      <c r="F3" s="6">
        <f t="shared" si="1"/>
        <v>773.69999999999845</v>
      </c>
    </row>
    <row r="4" spans="1:6" x14ac:dyDescent="0.3">
      <c r="A4" s="2" t="s">
        <v>0</v>
      </c>
      <c r="B4" s="3">
        <v>17600</v>
      </c>
      <c r="C4" s="3">
        <v>1472.9</v>
      </c>
      <c r="D4" s="3">
        <f>B4+C4</f>
        <v>19072.900000000001</v>
      </c>
      <c r="E4" s="3">
        <v>19839</v>
      </c>
      <c r="F4" s="3">
        <f>E4-D4</f>
        <v>766.09999999999854</v>
      </c>
    </row>
    <row r="5" spans="1:6" x14ac:dyDescent="0.3">
      <c r="A5" s="2" t="s">
        <v>1</v>
      </c>
      <c r="B5" s="3">
        <v>300</v>
      </c>
      <c r="C5" s="3">
        <v>-212.9</v>
      </c>
      <c r="D5" s="3">
        <f t="shared" ref="D5:D27" si="2">B5+C5</f>
        <v>87.1</v>
      </c>
      <c r="E5" s="3">
        <v>91.9</v>
      </c>
      <c r="F5" s="3">
        <f t="shared" ref="F5:F28" si="3">E5-D5</f>
        <v>4.8000000000000114</v>
      </c>
    </row>
    <row r="6" spans="1:6" x14ac:dyDescent="0.3">
      <c r="A6" s="2" t="s">
        <v>25</v>
      </c>
      <c r="B6" s="3"/>
      <c r="C6" s="3">
        <v>149.6</v>
      </c>
      <c r="D6" s="3">
        <f t="shared" si="2"/>
        <v>149.6</v>
      </c>
      <c r="E6" s="3">
        <v>152.4</v>
      </c>
      <c r="F6" s="3">
        <f t="shared" si="3"/>
        <v>2.8000000000000114</v>
      </c>
    </row>
    <row r="7" spans="1:6" x14ac:dyDescent="0.3">
      <c r="A7" s="2"/>
      <c r="B7" s="5">
        <f>SUM(B8:B11)</f>
        <v>3887</v>
      </c>
      <c r="C7" s="5">
        <f t="shared" ref="C7:F7" si="4">SUM(C8:C11)</f>
        <v>0</v>
      </c>
      <c r="D7" s="5">
        <f t="shared" si="4"/>
        <v>3887</v>
      </c>
      <c r="E7" s="5">
        <f t="shared" si="4"/>
        <v>4156.8</v>
      </c>
      <c r="F7" s="5">
        <f t="shared" si="4"/>
        <v>269.7999999999999</v>
      </c>
    </row>
    <row r="8" spans="1:6" x14ac:dyDescent="0.3">
      <c r="A8" s="2" t="s">
        <v>19</v>
      </c>
      <c r="B8" s="3">
        <v>1327.4</v>
      </c>
      <c r="C8" s="3"/>
      <c r="D8" s="3">
        <f t="shared" si="2"/>
        <v>1327.4</v>
      </c>
      <c r="E8" s="3">
        <v>1711</v>
      </c>
      <c r="F8" s="3">
        <f t="shared" si="3"/>
        <v>383.59999999999991</v>
      </c>
    </row>
    <row r="9" spans="1:6" x14ac:dyDescent="0.3">
      <c r="A9" s="2" t="s">
        <v>20</v>
      </c>
      <c r="B9" s="3">
        <v>13.2</v>
      </c>
      <c r="C9" s="3"/>
      <c r="D9" s="3">
        <f t="shared" si="2"/>
        <v>13.2</v>
      </c>
      <c r="E9" s="3">
        <v>17.399999999999999</v>
      </c>
      <c r="F9" s="3">
        <f t="shared" si="3"/>
        <v>4.1999999999999993</v>
      </c>
    </row>
    <row r="10" spans="1:6" x14ac:dyDescent="0.3">
      <c r="A10" s="2" t="s">
        <v>21</v>
      </c>
      <c r="B10" s="3">
        <v>2811.9</v>
      </c>
      <c r="C10" s="3"/>
      <c r="D10" s="3">
        <f t="shared" si="2"/>
        <v>2811.9</v>
      </c>
      <c r="E10" s="3">
        <v>2771.4</v>
      </c>
      <c r="F10" s="3">
        <f t="shared" si="3"/>
        <v>-40.5</v>
      </c>
    </row>
    <row r="11" spans="1:6" x14ac:dyDescent="0.3">
      <c r="A11" s="2" t="s">
        <v>22</v>
      </c>
      <c r="B11" s="3">
        <v>-265.5</v>
      </c>
      <c r="C11" s="3"/>
      <c r="D11" s="3">
        <f t="shared" si="2"/>
        <v>-265.5</v>
      </c>
      <c r="E11" s="3">
        <v>-343</v>
      </c>
      <c r="F11" s="3">
        <f t="shared" si="3"/>
        <v>-77.5</v>
      </c>
    </row>
    <row r="12" spans="1:6" x14ac:dyDescent="0.3">
      <c r="A12" s="2" t="s">
        <v>2</v>
      </c>
      <c r="B12" s="3">
        <v>4330.8</v>
      </c>
      <c r="C12" s="3">
        <v>-916.9</v>
      </c>
      <c r="D12" s="3">
        <f t="shared" si="2"/>
        <v>3413.9</v>
      </c>
      <c r="E12" s="3">
        <v>3413.9</v>
      </c>
      <c r="F12" s="3">
        <f t="shared" si="3"/>
        <v>0</v>
      </c>
    </row>
    <row r="13" spans="1:6" x14ac:dyDescent="0.3">
      <c r="A13" s="2" t="s">
        <v>3</v>
      </c>
      <c r="B13" s="3">
        <v>4324</v>
      </c>
      <c r="C13" s="3">
        <v>2322.6</v>
      </c>
      <c r="D13" s="3">
        <f t="shared" si="2"/>
        <v>6646.6</v>
      </c>
      <c r="E13" s="3">
        <v>6622.2</v>
      </c>
      <c r="F13" s="3">
        <f t="shared" si="3"/>
        <v>-24.400000000000546</v>
      </c>
    </row>
    <row r="14" spans="1:6" x14ac:dyDescent="0.3">
      <c r="A14" s="2" t="s">
        <v>5</v>
      </c>
      <c r="B14" s="3">
        <v>20745</v>
      </c>
      <c r="C14" s="3">
        <v>-6052</v>
      </c>
      <c r="D14" s="3">
        <f t="shared" si="2"/>
        <v>14693</v>
      </c>
      <c r="E14" s="3">
        <v>14339.9</v>
      </c>
      <c r="F14" s="3">
        <f t="shared" si="3"/>
        <v>-353.10000000000036</v>
      </c>
    </row>
    <row r="15" spans="1:6" x14ac:dyDescent="0.3">
      <c r="A15" s="2" t="s">
        <v>4</v>
      </c>
      <c r="B15" s="3">
        <v>12400</v>
      </c>
      <c r="C15" s="3">
        <v>1673.7</v>
      </c>
      <c r="D15" s="3">
        <f t="shared" si="2"/>
        <v>14073.7</v>
      </c>
      <c r="E15" s="3">
        <v>14358.6</v>
      </c>
      <c r="F15" s="3">
        <f t="shared" si="3"/>
        <v>284.89999999999964</v>
      </c>
    </row>
    <row r="16" spans="1:6" x14ac:dyDescent="0.3">
      <c r="A16" s="2" t="s">
        <v>6</v>
      </c>
      <c r="B16" s="3">
        <v>3408.8</v>
      </c>
      <c r="C16" s="3">
        <v>312</v>
      </c>
      <c r="D16" s="3">
        <f t="shared" si="2"/>
        <v>3720.8</v>
      </c>
      <c r="E16" s="3">
        <v>3975.3</v>
      </c>
      <c r="F16" s="7">
        <f t="shared" si="3"/>
        <v>254.5</v>
      </c>
    </row>
    <row r="17" spans="1:6" x14ac:dyDescent="0.3">
      <c r="A17" s="2" t="s">
        <v>7</v>
      </c>
      <c r="B17" s="3">
        <v>67.400000000000006</v>
      </c>
      <c r="C17" s="3">
        <v>6.3</v>
      </c>
      <c r="D17" s="3">
        <f t="shared" si="2"/>
        <v>73.7</v>
      </c>
      <c r="E17" s="3">
        <v>73.7</v>
      </c>
      <c r="F17" s="7">
        <f t="shared" si="3"/>
        <v>0</v>
      </c>
    </row>
    <row r="18" spans="1:6" x14ac:dyDescent="0.3">
      <c r="A18" s="2" t="s">
        <v>26</v>
      </c>
      <c r="B18" s="3"/>
      <c r="C18" s="3">
        <v>13.5</v>
      </c>
      <c r="D18" s="3">
        <f t="shared" si="2"/>
        <v>13.5</v>
      </c>
      <c r="E18" s="3">
        <v>13.5</v>
      </c>
      <c r="F18" s="7">
        <f t="shared" si="3"/>
        <v>0</v>
      </c>
    </row>
    <row r="19" spans="1:6" x14ac:dyDescent="0.3">
      <c r="A19" s="2" t="s">
        <v>23</v>
      </c>
      <c r="B19" s="3">
        <v>144.19999999999999</v>
      </c>
      <c r="C19" s="3"/>
      <c r="D19" s="3">
        <f t="shared" si="2"/>
        <v>144.19999999999999</v>
      </c>
      <c r="E19" s="3">
        <v>144.19999999999999</v>
      </c>
      <c r="F19" s="7">
        <f t="shared" si="3"/>
        <v>0</v>
      </c>
    </row>
    <row r="20" spans="1:6" x14ac:dyDescent="0.3">
      <c r="A20" s="2" t="s">
        <v>8</v>
      </c>
      <c r="B20" s="3">
        <v>20</v>
      </c>
      <c r="C20" s="3">
        <v>61.9</v>
      </c>
      <c r="D20" s="3">
        <f t="shared" si="2"/>
        <v>81.900000000000006</v>
      </c>
      <c r="E20" s="3">
        <v>81.900000000000006</v>
      </c>
      <c r="F20" s="7">
        <f t="shared" si="3"/>
        <v>0</v>
      </c>
    </row>
    <row r="21" spans="1:6" x14ac:dyDescent="0.3">
      <c r="A21" s="2" t="s">
        <v>9</v>
      </c>
      <c r="B21" s="3">
        <v>200</v>
      </c>
      <c r="C21" s="3">
        <v>11.8</v>
      </c>
      <c r="D21" s="3">
        <f t="shared" si="2"/>
        <v>211.8</v>
      </c>
      <c r="E21" s="3">
        <v>213.9</v>
      </c>
      <c r="F21" s="7">
        <f t="shared" si="3"/>
        <v>2.0999999999999943</v>
      </c>
    </row>
    <row r="22" spans="1:6" x14ac:dyDescent="0.3">
      <c r="A22" s="2" t="s">
        <v>10</v>
      </c>
      <c r="B22" s="3">
        <v>1103</v>
      </c>
      <c r="C22" s="3">
        <v>255.1</v>
      </c>
      <c r="D22" s="3">
        <f t="shared" si="2"/>
        <v>1358.1</v>
      </c>
      <c r="E22" s="3">
        <v>1365.9</v>
      </c>
      <c r="F22" s="7">
        <f t="shared" si="3"/>
        <v>7.8000000000001819</v>
      </c>
    </row>
    <row r="23" spans="1:6" x14ac:dyDescent="0.3">
      <c r="A23" s="2" t="s">
        <v>11</v>
      </c>
      <c r="B23" s="3">
        <v>1500</v>
      </c>
      <c r="C23" s="3"/>
      <c r="D23" s="3">
        <f t="shared" si="2"/>
        <v>1500</v>
      </c>
      <c r="E23" s="3">
        <v>2451.1</v>
      </c>
      <c r="F23" s="3">
        <f t="shared" si="3"/>
        <v>951.09999999999991</v>
      </c>
    </row>
    <row r="24" spans="1:6" x14ac:dyDescent="0.3">
      <c r="A24" s="2" t="s">
        <v>27</v>
      </c>
      <c r="B24" s="3"/>
      <c r="C24" s="3"/>
      <c r="D24" s="3">
        <f t="shared" si="2"/>
        <v>0</v>
      </c>
      <c r="E24" s="3">
        <v>105</v>
      </c>
      <c r="F24" s="3">
        <f t="shared" si="3"/>
        <v>105</v>
      </c>
    </row>
    <row r="25" spans="1:6" x14ac:dyDescent="0.3">
      <c r="A25" s="2" t="s">
        <v>28</v>
      </c>
      <c r="B25" s="3"/>
      <c r="C25" s="3"/>
      <c r="D25" s="3"/>
      <c r="E25" s="3">
        <v>28</v>
      </c>
      <c r="F25" s="3">
        <f t="shared" si="3"/>
        <v>28</v>
      </c>
    </row>
    <row r="26" spans="1:6" x14ac:dyDescent="0.3">
      <c r="A26" s="2" t="s">
        <v>12</v>
      </c>
      <c r="B26" s="3">
        <v>28</v>
      </c>
      <c r="C26" s="3">
        <v>22.8</v>
      </c>
      <c r="D26" s="3">
        <f t="shared" si="2"/>
        <v>50.8</v>
      </c>
      <c r="E26" s="3">
        <v>50.8</v>
      </c>
      <c r="F26" s="3">
        <f t="shared" si="3"/>
        <v>0</v>
      </c>
    </row>
    <row r="27" spans="1:6" x14ac:dyDescent="0.3">
      <c r="A27" s="2" t="s">
        <v>13</v>
      </c>
      <c r="B27" s="3">
        <v>236</v>
      </c>
      <c r="C27" s="3">
        <v>52.7</v>
      </c>
      <c r="D27" s="3">
        <f t="shared" si="2"/>
        <v>288.7</v>
      </c>
      <c r="E27" s="3">
        <v>314.3</v>
      </c>
      <c r="F27" s="3">
        <f t="shared" si="3"/>
        <v>25.600000000000023</v>
      </c>
    </row>
    <row r="28" spans="1:6" x14ac:dyDescent="0.3">
      <c r="A28" s="2"/>
      <c r="B28" s="3"/>
      <c r="C28" s="3"/>
      <c r="D28" s="3"/>
      <c r="E28" s="3"/>
      <c r="F28" s="3">
        <f t="shared" si="3"/>
        <v>0</v>
      </c>
    </row>
    <row r="29" spans="1:6" x14ac:dyDescent="0.3">
      <c r="A29" s="2"/>
      <c r="B29" s="3"/>
      <c r="C29" s="3"/>
      <c r="D29" s="3"/>
      <c r="E29" s="3"/>
      <c r="F29" s="3"/>
    </row>
    <row r="30" spans="1:6" x14ac:dyDescent="0.3">
      <c r="A30" s="2"/>
      <c r="B30" s="3"/>
      <c r="C30" s="3"/>
      <c r="D30" s="3"/>
      <c r="E30" s="3"/>
      <c r="F30" s="3"/>
    </row>
    <row r="31" spans="1:6" x14ac:dyDescent="0.3">
      <c r="A31" s="2"/>
      <c r="B31" s="3"/>
      <c r="C31" s="3"/>
      <c r="D31" s="3"/>
      <c r="E31" s="3"/>
      <c r="F31" s="3"/>
    </row>
    <row r="32" spans="1:6" x14ac:dyDescent="0.3">
      <c r="A32" s="2"/>
      <c r="B32" s="3"/>
      <c r="C32" s="3"/>
      <c r="D32" s="3"/>
      <c r="E32" s="3"/>
      <c r="F32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2018-01-08T07:27:12Z</dcterms:modified>
</cp:coreProperties>
</file>